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30" windowWidth="24615" windowHeight="13485"/>
  </bookViews>
  <sheets>
    <sheet name="Сводный сметный расчет - ССРСС " sheetId="3" r:id="rId1"/>
    <sheet name="Замена ТМГ 630 - ЛСР по Методик" sheetId="1" r:id="rId2"/>
    <sheet name="12-01 (2)" sheetId="2" r:id="rId3"/>
  </sheets>
  <definedNames>
    <definedName name="_xlnm.Print_Titles" localSheetId="2">'12-01 (2)'!$18:$18</definedName>
    <definedName name="_xlnm.Print_Titles" localSheetId="1">'Замена ТМГ 630 - ЛСР по Методик'!$38:$38</definedName>
    <definedName name="_xlnm.Print_Titles" localSheetId="0">'Сводный сметный расчет - ССРСС '!$24:$24</definedName>
  </definedNames>
  <calcPr calcId="145621" calcOnSave="0"/>
</workbook>
</file>

<file path=xl/calcChain.xml><?xml version="1.0" encoding="utf-8"?>
<calcChain xmlns="http://schemas.openxmlformats.org/spreadsheetml/2006/main">
  <c r="D45" i="3" l="1"/>
  <c r="G44" i="3" s="1"/>
  <c r="F20" i="2"/>
  <c r="F40" i="2" s="1"/>
  <c r="F41" i="2" s="1"/>
  <c r="F43" i="2" s="1"/>
  <c r="F44" i="2" s="1"/>
  <c r="D15" i="2" s="1"/>
  <c r="F23" i="2"/>
  <c r="F28" i="2"/>
  <c r="F33" i="2"/>
  <c r="E44" i="3" l="1"/>
  <c r="D44" i="3"/>
  <c r="F44" i="3"/>
</calcChain>
</file>

<file path=xl/comments1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B4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B7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C1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Титул::&lt;подпись 240 значение&gt;</t>
        </r>
      </text>
    </comment>
    <comment ref="C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B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Титул::&lt;Итого по расчету&gt; &lt;Единица измерения стомости&gt;</t>
        </r>
      </text>
    </comment>
    <comment ref="E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F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B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C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D18" authorId="3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коэффициентов&gt;</t>
        </r>
      </text>
    </comment>
    <comment ref="E18" author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
&lt;Расчет стомости - формула&gt;&lt;Обоснование коэффициентов&gt;</t>
        </r>
      </text>
    </comment>
    <comment ref="F1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  <comment ref="B48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300 значение&gt;</t>
        </r>
      </text>
    </comment>
    <comment ref="B4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310 значение&gt;</t>
        </r>
      </text>
    </comment>
    <comment ref="B51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Хвост::&lt;Описание локальной сметы&gt;</t>
        </r>
      </text>
    </comment>
  </commentList>
</comments>
</file>

<file path=xl/sharedStrings.xml><?xml version="1.0" encoding="utf-8"?>
<sst xmlns="http://schemas.openxmlformats.org/spreadsheetml/2006/main" count="884" uniqueCount="267">
  <si>
    <t>Приложение № 3</t>
  </si>
  <si>
    <t>Утверждено приказом Минстроя РФ № 421/пр от 4 августа 2020 г. в редакции приказа № 557/пр от 7 июля 2022 г.</t>
  </si>
  <si>
    <t>Наименование программного продукта</t>
  </si>
  <si>
    <t>ГРАНД-Смета, версия 2024.3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</si>
  <si>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</si>
  <si>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№323/пр; Приказ Минстроя России от 09.08.2024 №524/пр</t>
  </si>
  <si>
    <t/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</si>
  <si>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</si>
  <si>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30.01.2024 № 55/пр;  Приказ Минстроя России от 16.02.2024 № 102/пр;  Приказ Минстроя России от 13.05.2024 №323/пр; Приказ Минстроя России от 09.08.2024 №524/пр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</si>
  <si>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</si>
  <si>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23.08.2024 № 48886-ИФ/09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</si>
  <si>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</si>
  <si>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Постановление Правительства Ленинградской области от 14.02.2024 № 99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</si>
  <si>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</si>
  <si>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</si>
  <si>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>47. Ленинградская область</t>
  </si>
  <si>
    <t xml:space="preserve">Наименование зоны субъекта Российской Федерации </t>
  </si>
  <si>
    <t>Ленинградская область</t>
  </si>
  <si>
    <t>(наименование стройки)</t>
  </si>
  <si>
    <t>(наименование объекта капитального строительства)</t>
  </si>
  <si>
    <t xml:space="preserve">ЛОКАЛЬНЫЙ СМЕТНЫЙ РАСЧЕТ (СМЕТА) № </t>
  </si>
  <si>
    <t>Замена ТМГ 630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</si>
  <si>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</si>
  <si>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</si>
  <si>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</si>
  <si>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</si>
  <si>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</si>
  <si>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</si>
  <si>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</si>
  <si>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>III квартал 2024 года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</si>
  <si>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</si>
  <si>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</si>
  <si>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</si>
  <si>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</si>
  <si>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</si>
  <si>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</si>
  <si>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</si>
  <si>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</si>
  <si>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</si>
  <si>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</si>
  <si>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</si>
  <si>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</si>
  <si>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</si>
  <si>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</si>
  <si>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</si>
  <si>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</si>
  <si>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</si>
  <si>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</si>
  <si>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</si>
  <si>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</si>
  <si>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</si>
  <si>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</si>
  <si>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</si>
  <si>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</si>
  <si>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</si>
  <si>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Новый раздел</t>
  </si>
  <si>
    <t>1</t>
  </si>
  <si>
    <t>ГЭСНм08-01-062-01</t>
  </si>
  <si>
    <t>Демонтаж. Трансформатор силовой, автотрансформатор или масляный реактор, масса: до 1 т</t>
  </si>
  <si>
    <t>шт</t>
  </si>
  <si>
    <t>571/пр_2022_п.84_т.3_стр.4_стб.3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</si>
  <si>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</si>
  <si>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Итого прямые затраты</t>
  </si>
  <si>
    <t>ФОТ</t>
  </si>
  <si>
    <t>Пр/812-049.3-1</t>
  </si>
  <si>
    <t>НР Электротехнические установки на других объектах</t>
  </si>
  <si>
    <t>%</t>
  </si>
  <si>
    <t>Пр/774-049.3</t>
  </si>
  <si>
    <t>СП Электротехнические установки на других объектах</t>
  </si>
  <si>
    <t>Всего по позиции</t>
  </si>
  <si>
    <t>2</t>
  </si>
  <si>
    <t>ГЭСНм08-01-062-02</t>
  </si>
  <si>
    <t>Трансформатор силовой, автотрансформатор или масляный реактор, масса: до 3 т</t>
  </si>
  <si>
    <t>3</t>
  </si>
  <si>
    <t>ГЭСНм08-01-068-02</t>
  </si>
  <si>
    <t>Шина сборная - одна полоса в фазе, медная или алюминиевая сечением: свыше 250 до 500 мм2</t>
  </si>
  <si>
    <t>100 м</t>
  </si>
  <si>
    <t>Объем=40 / 100</t>
  </si>
  <si>
    <t>4</t>
  </si>
  <si>
    <t>ГЭСНм08-03-600-02</t>
  </si>
  <si>
    <t>Счетчики, устанавливаемые на готовом основании: трехфазные</t>
  </si>
  <si>
    <t>5</t>
  </si>
  <si>
    <t>ГЭСНм08-02-147-13</t>
  </si>
  <si>
    <t>Кабель до 35 кВ по установленным конструкциям и лоткам с креплением по всей длине, масса 1 м кабеля: свыше 3 до 6 кг</t>
  </si>
  <si>
    <t>Объем=15 / 100</t>
  </si>
  <si>
    <t>6</t>
  </si>
  <si>
    <t>ГЭСНм08-03-526-05</t>
  </si>
  <si>
    <t>Автомат одно-, двух-, трехполюсный, устанавливаемый на конструкции: на стене или колонне, на ток до 630 А</t>
  </si>
  <si>
    <t>Оборудование</t>
  </si>
  <si>
    <t>7
О</t>
  </si>
  <si>
    <t>ТЦ_101_77_7731209762_22.02.2024_01_1</t>
  </si>
  <si>
    <t>Трансформатор типа (ТМГ(Х1К1)/630/6-У1, 6± 2х2,5%/0,4 кВ (Аl/Аl), У/Ун-0)</t>
  </si>
  <si>
    <t>Цена=693557,34/1,2</t>
  </si>
  <si>
    <t>8
О</t>
  </si>
  <si>
    <t>ФСБЦ-62.5.01.04-0033</t>
  </si>
  <si>
    <t>Счетчик учета реактивной электрической энергии переменного тока статический, многотарифный, многофазный, трансформаторного включения, номинальный ток 5 А, максимальный ток 7,5 А, номинальное напряжение 57,7/100 В</t>
  </si>
  <si>
    <t>9
О</t>
  </si>
  <si>
    <t>ФСБЦ-62.6.02.01-0477</t>
  </si>
  <si>
    <t>Выключатель автоматический ВА55-41-340010-1000А-690AC-УХЛ3 108238 КЭАЗ</t>
  </si>
  <si>
    <t>Материалы</t>
  </si>
  <si>
    <t>10</t>
  </si>
  <si>
    <t>ФСБЦ-21.1.06.08-0027</t>
  </si>
  <si>
    <t>Кабель силовой с алюминиевыми жилами АСБ 3х95-1000</t>
  </si>
  <si>
    <t>1000 м</t>
  </si>
  <si>
    <t>Объем=15 / 1000</t>
  </si>
  <si>
    <t>11</t>
  </si>
  <si>
    <t>ФСБЦ-20.5.03.03-1000</t>
  </si>
  <si>
    <t>Шины прямоугольного сечения из меди марки М2, ширина 25 мм, толщина 2 мм</t>
  </si>
  <si>
    <t>т</t>
  </si>
  <si>
    <t>Объем=12,84/1000</t>
  </si>
  <si>
    <t>Итоги по разделу 1 Новый раздел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</si>
  <si>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</si>
  <si>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</si>
  <si>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</si>
  <si>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</si>
  <si>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</si>
  <si>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</si>
  <si>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</si>
  <si>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</si>
  <si>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</si>
  <si>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</si>
  <si>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</si>
  <si>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</si>
  <si>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накладные расходы</t>
  </si>
  <si>
    <t xml:space="preserve">               сметная прибыль</t>
  </si>
  <si>
    <t xml:space="preserve">     Оборудование</t>
  </si>
  <si>
    <t xml:space="preserve">          Оборудование</t>
  </si>
  <si>
    <t xml:space="preserve">          Инженерное оборудование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</si>
  <si>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</si>
  <si>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</si>
  <si>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</si>
  <si>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Новый раздел</t>
  </si>
  <si>
    <t xml:space="preserve">  Справочно</t>
  </si>
  <si>
    <t xml:space="preserve">       оборудование, отсутствующее в ФРСН</t>
  </si>
  <si>
    <t xml:space="preserve">       затраты труда рабочих</t>
  </si>
  <si>
    <t xml:space="preserve">       затраты труда машинистов</t>
  </si>
  <si>
    <t>Раздел 2. ПНР</t>
  </si>
  <si>
    <t>12</t>
  </si>
  <si>
    <t>ГЭСНп01-02-004-02</t>
  </si>
  <si>
    <t>Трансформатор силовой однофазный масляный напряжением: до 11 кВ</t>
  </si>
  <si>
    <t>Пр/812-083.0-1</t>
  </si>
  <si>
    <t>НР Пусконаладочные работы: 'вхолостую' - 80%, 'под нагрузкой' - 20%</t>
  </si>
  <si>
    <t>Пр/774-083.0</t>
  </si>
  <si>
    <t>СП Пусконаладочные работы: 'вхолостую' - 80%, 'под нагрузкой' - 20%</t>
  </si>
  <si>
    <t>13</t>
  </si>
  <si>
    <t>ГЭСНп01-12-020-01</t>
  </si>
  <si>
    <t>Испытание сборных и соединительных шин напряжением: до 11 кВ</t>
  </si>
  <si>
    <t>испытание</t>
  </si>
  <si>
    <t>Итоги по разделу 2 ПНР :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</si>
  <si>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</si>
  <si>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</si>
  <si>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</si>
  <si>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</si>
  <si>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</si>
  <si>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</si>
  <si>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Итого по разделу 2 ПНР</t>
  </si>
  <si>
    <t>Итоги по смете:</t>
  </si>
  <si>
    <t xml:space="preserve">     Всего прямые затраты (справочно)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</si>
  <si>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</si>
  <si>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</si>
  <si>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</si>
  <si>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>ВСЕГО по смете</t>
  </si>
  <si>
    <t>Составил:</t>
  </si>
  <si>
    <t>[должность, подпись (инициалы, фамилия)]</t>
  </si>
  <si>
    <t>Проверил: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</si>
  <si>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</si>
  <si>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</si>
  <si>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</si>
  <si>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Проверил ___________________________ Сердобинцева Е.А.</t>
  </si>
  <si>
    <t>Составил ___________________________ Сердобинцева Е.А.</t>
  </si>
  <si>
    <t xml:space="preserve">   ВСЕГО по смете</t>
  </si>
  <si>
    <t xml:space="preserve">   Итого Поз. 1</t>
  </si>
  <si>
    <t xml:space="preserve">   Итого по разделу 1 Новый Раздел</t>
  </si>
  <si>
    <t>Итого по разделу 1 Новый Раздел</t>
  </si>
  <si>
    <t>К=1,2</t>
  </si>
  <si>
    <t xml:space="preserve">Реконструкция сетей инженерно-технического обеспечения с изменением их мощности, производительности, диаметра труб; с применением новых материалов, за исключением проектирования санации сетей инженерно-технического обеспечения; с изменением способа прокладки; с изменением схемы сетей инженерно-технического обеспечения; с присоединением или подключением их к другим источникам
</t>
  </si>
  <si>
    <t>Котн=100%</t>
  </si>
  <si>
    <t>Итого "Коэфф. относительной стоимости"</t>
  </si>
  <si>
    <t xml:space="preserve"> </t>
  </si>
  <si>
    <t>Кинф=1,34;</t>
  </si>
  <si>
    <t>IV-квартал 2023 года Минстрой РФ письмо №73528-ИФ/09 от 28.11.2023;</t>
  </si>
  <si>
    <t>Ки1=0,4 ;</t>
  </si>
  <si>
    <t>Стадийность проектирования; ПД</t>
  </si>
  <si>
    <t>Кусл.ф.=1,17;</t>
  </si>
  <si>
    <t>Усложняющий фактор т.3.13.1 п.9      "На подготовку проектной и рабочей документации сооружений электрических трансформаторных подстанций, содержащей материалы в форме информационной модели"</t>
  </si>
  <si>
    <t>(38600*0)*1,17*0,4*1,34
(A*X)*Ки1*Кинф</t>
  </si>
  <si>
    <t xml:space="preserve">НЗ "На работы по подготовке проектной документации для строительства, реконструкции сетей инженерно-технического обеспечения и объектов инфраструктуры (2023)" табл.3.13 п.1
 </t>
  </si>
  <si>
    <t xml:space="preserve">Трансформаторные подстанции напряжением 6-20/0,4 кВ: мачтовая однотрансформаторная мощностью до 1х160 кВ•А, 0 (1 подстанция) </t>
  </si>
  <si>
    <t>(2900*0)*1,17*0,4*1,34
(A*X)*Ки1*Кинф</t>
  </si>
  <si>
    <t xml:space="preserve">НЗ "На работы по подготовке проектной документации для строительства, реконструкции сетей инженерно-технического обеспечения и объектов инфраструктуры (2023)" табл.3.13 п.8.2
(СБЦП07-37-11) </t>
  </si>
  <si>
    <t xml:space="preserve">Секционирующие пункты 6-20 кВ: с разъединителем, 0 (1 пункт) </t>
  </si>
  <si>
    <t>Кусл.ф.=1,07;</t>
  </si>
  <si>
    <t>Усложняющий фактор т.3.11.1 п.4      "На подготовку проектной и рабочей документации сооружений кабельной электрической линии, содержащей материалы в форме информационной модели"</t>
  </si>
  <si>
    <t>0*(17700+234*(0.4*100+0.6*50))*1,07*0,4*1,34
(A+B*(0.4*X1+0.6*X))*Ки1*Кинф</t>
  </si>
  <si>
    <t xml:space="preserve">НЗ "На работы по подготовке проектной документации для строительства, реконструкции сетей инженерно-технического обеспечения и объектов инфраструктуры (2023)" табл.3.11 п.1
 </t>
  </si>
  <si>
    <t xml:space="preserve">Кабельные линии напряжением до 35 кВ с интервалами протяженности:свыше 100 до 500 м, 0(50) (м) </t>
  </si>
  <si>
    <t>Ки1=1;</t>
  </si>
  <si>
    <t>Стадийность проектирования; ПД РД</t>
  </si>
  <si>
    <t>Раздел 1. Новый Раздел</t>
  </si>
  <si>
    <t>Стоимость работ,
руб.</t>
  </si>
  <si>
    <t>Расчет стоимости: (a+bx)*Kj или (стоимость строительно-монтажных работ)*проц./ 100 или количество * цена, руб.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</si>
  <si>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</si>
  <si>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Характеристика предприятия,
здания, сооружения или вид работ</t>
  </si>
  <si>
    <t>№ пп</t>
  </si>
  <si>
    <t xml:space="preserve">Итого по расчету (руб. без НДС): </t>
  </si>
  <si>
    <t>Наименование организации заказчика:</t>
  </si>
  <si>
    <t>Наименование проектной (изыскательской) организации:</t>
  </si>
  <si>
    <t>Наименование предприятия, здания, сооружения, стадии проектирования, этапа, вида проектных</t>
  </si>
  <si>
    <t>на проектные (изыскательские)  работы</t>
  </si>
  <si>
    <t>СМЕТА № 12-01</t>
  </si>
  <si>
    <t>(договору, дополнительному соглашению)</t>
  </si>
  <si>
    <t>Приложение к</t>
  </si>
  <si>
    <t>Форма 2п</t>
  </si>
  <si>
    <t xml:space="preserve"> Учтановка дополнительного шкафа в существующем распределительном пункте</t>
  </si>
  <si>
    <t xml:space="preserve">НЗ "На работы по подготовке проектной документации для строительства, реконструкции сетей инженерно-технического обеспечения и объектов инфраструктуры (2023)" табл.3.13 п.11
 </t>
  </si>
  <si>
    <t>III квартал 2024 года (В письме Минстроя от 29.07.2024г.  №43022-ИФ/09)</t>
  </si>
  <si>
    <t>4,8*2*1,44*1,2
(B*X)*Ки1*Кинф</t>
  </si>
  <si>
    <t>Кинф=1,44</t>
  </si>
  <si>
    <t>()</t>
  </si>
  <si>
    <t>Заказчик</t>
  </si>
  <si>
    <t>[подпись (инициалы, фамилия)]</t>
  </si>
  <si>
    <t xml:space="preserve">Начальник </t>
  </si>
  <si>
    <t>Главный инженер проекта</t>
  </si>
  <si>
    <t xml:space="preserve">Руководитель проектной организации </t>
  </si>
  <si>
    <t>прочие затраты</t>
  </si>
  <si>
    <t>оборудование</t>
  </si>
  <si>
    <t>СП</t>
  </si>
  <si>
    <t>НР</t>
  </si>
  <si>
    <t>М</t>
  </si>
  <si>
    <t>ОТм</t>
  </si>
  <si>
    <t>ЭМ</t>
  </si>
  <si>
    <t>ОТ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</si>
  <si>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</si>
  <si>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</si>
  <si>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</si>
  <si>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</si>
  <si>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</si>
  <si>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</si>
  <si>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Непредвиденные затраты</t>
  </si>
  <si>
    <t>Итого по Главам 1-12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</si>
  <si>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</si>
  <si>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ПИР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</si>
  <si>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</si>
  <si>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1-9</t>
  </si>
  <si>
    <t>Глава 9. Прочие работы и затраты</t>
  </si>
  <si>
    <t>Итого по Главам 1-8</t>
  </si>
  <si>
    <t>Глава 8. Временные здания и сооружения</t>
  </si>
  <si>
    <t>Итого по Главам 1-7</t>
  </si>
  <si>
    <t>Глава 7. Благоустройство и озеленение территории</t>
  </si>
  <si>
    <t>Итого по Главе 2. "Основные объекты строительства, реконструкции, капитального ремонта"</t>
  </si>
  <si>
    <t>ЛС</t>
  </si>
  <si>
    <t>Глава 2. Основные объекты строительства, реконструкции, капитального ремонта</t>
  </si>
  <si>
    <t>всего</t>
  </si>
  <si>
    <t>Строительных
(ремонтно- строительных, ремонтно-реставрационных) работ</t>
  </si>
  <si>
    <t>Сметная стоимость, тыс. руб.</t>
  </si>
  <si>
    <t>Наименование глав, объектов капитального строительства, работ и затрат</t>
  </si>
  <si>
    <t xml:space="preserve">Составлен в текущем уровне цен </t>
  </si>
  <si>
    <t>Составлен в текущем уровне цен 3 кв. 2024 года</t>
  </si>
  <si>
    <t xml:space="preserve">СВОДНЫЙ СМЕТНЫЙ РАСЧЕТ СТОИМОСТИ СТРОИТЕЛЬСТВА № </t>
  </si>
  <si>
    <t>(ссылка на документ об утверждении)</t>
  </si>
  <si>
    <t>"Утвержден" "___"______________________2024г</t>
  </si>
  <si>
    <t>(наименование организации)</t>
  </si>
  <si>
    <t>Утверждено приказом № 421 от 4 августа 2020 г. Минстроя РФ в редакции приказа № 557 от 7 июля 2022 г.</t>
  </si>
  <si>
    <t>Приложение № 6</t>
  </si>
  <si>
    <t>Для технологического присоединения энергопринимающих  устройств заявителя «К строящемуся проектируемому зданию», на земельном участке по адресу: Ленинградская область, Ломоносовский район, пгт. Большая Ижора, промзона «Бронка-2», квартал 1, (к.н. 47:14:0202001:6) для филиала «Северо-Западный» АО «Оборонэнерго»</t>
  </si>
  <si>
    <t xml:space="preserve">Итого по сводному расчету с понижающим коэффициентом </t>
  </si>
  <si>
    <t>Сводный сметный расчет сметной стоимостью 1 437,39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</si>
</sst>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"/>
    <numFmt numFmtId="167" formatCode="#,##0.000000000000000"/>
  </numFmts>
  <fonts count="33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color rgb="FFFFFFFF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FFFFFF"/>
      <name val="Arial"/>
      <family val="2"/>
      <charset val="204"/>
    </font>
    <font>
      <b/>
      <sz val="8"/>
      <color rgb="FFFFFFFF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4" fillId="0" borderId="0">
      <alignment horizontal="left" vertical="top"/>
    </xf>
    <xf numFmtId="0" fontId="15" fillId="0" borderId="4" applyBorder="0" applyAlignment="0">
      <alignment horizontal="center" wrapText="1"/>
    </xf>
    <xf numFmtId="0" fontId="14" fillId="0" borderId="0">
      <alignment horizontal="center"/>
    </xf>
    <xf numFmtId="0" fontId="14" fillId="0" borderId="0">
      <alignment horizontal="right" vertical="top" wrapText="1"/>
    </xf>
    <xf numFmtId="0" fontId="14" fillId="0" borderId="4">
      <alignment horizontal="center" wrapText="1"/>
    </xf>
    <xf numFmtId="0" fontId="26" fillId="0" borderId="0"/>
    <xf numFmtId="0" fontId="27" fillId="0" borderId="0"/>
    <xf numFmtId="0" fontId="11" fillId="0" borderId="0"/>
    <xf numFmtId="0" fontId="28" fillId="0" borderId="0"/>
  </cellStyleXfs>
  <cellXfs count="263">
    <xf numFmtId="0" fontId="0" fillId="0" borderId="0" xfId="0"/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vertical="top"/>
    </xf>
    <xf numFmtId="49" fontId="4" fillId="0" borderId="3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horizontal="center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wrapText="1"/>
    </xf>
    <xf numFmtId="49" fontId="5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7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/>
    <xf numFmtId="4" fontId="4" fillId="0" borderId="1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/>
    <xf numFmtId="2" fontId="4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/>
    <xf numFmtId="2" fontId="4" fillId="0" borderId="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4" fontId="4" fillId="0" borderId="2" xfId="0" applyNumberFormat="1" applyFont="1" applyFill="1" applyBorder="1" applyAlignment="1" applyProtection="1">
      <alignment horizontal="right"/>
    </xf>
    <xf numFmtId="2" fontId="4" fillId="0" borderId="2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/>
    </xf>
    <xf numFmtId="2" fontId="4" fillId="0" borderId="0" xfId="0" applyNumberFormat="1" applyFont="1" applyFill="1" applyBorder="1" applyAlignment="1" applyProtection="1">
      <alignment horizontal="right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wrapText="1"/>
    </xf>
    <xf numFmtId="49" fontId="8" fillId="0" borderId="5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center" vertical="top" wrapText="1"/>
    </xf>
    <xf numFmtId="1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6" xfId="0" applyNumberFormat="1" applyFont="1" applyFill="1" applyBorder="1" applyAlignment="1" applyProtection="1">
      <alignment horizontal="right" vertical="top" wrapText="1"/>
    </xf>
    <xf numFmtId="49" fontId="2" fillId="0" borderId="7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 vertical="top" wrapText="1"/>
    </xf>
    <xf numFmtId="49" fontId="2" fillId="0" borderId="7" xfId="0" applyNumberFormat="1" applyFont="1" applyFill="1" applyBorder="1" applyAlignment="1" applyProtection="1"/>
    <xf numFmtId="4" fontId="8" fillId="0" borderId="3" xfId="0" applyNumberFormat="1" applyFont="1" applyFill="1" applyBorder="1" applyAlignment="1" applyProtection="1">
      <alignment horizontal="right" vertical="top" wrapText="1"/>
    </xf>
    <xf numFmtId="4" fontId="8" fillId="0" borderId="6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/>
    <xf numFmtId="49" fontId="4" fillId="0" borderId="7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 wrapText="1"/>
    </xf>
    <xf numFmtId="4" fontId="4" fillId="0" borderId="8" xfId="0" applyNumberFormat="1" applyFont="1" applyFill="1" applyBorder="1" applyAlignment="1" applyProtection="1">
      <alignment horizontal="right" vertical="top" wrapText="1"/>
    </xf>
    <xf numFmtId="1" fontId="4" fillId="0" borderId="0" xfId="0" applyNumberFormat="1" applyFont="1" applyFill="1" applyBorder="1" applyAlignment="1" applyProtection="1">
      <alignment horizontal="center" vertical="top"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8" fillId="0" borderId="9" xfId="0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right" vertical="top" wrapText="1"/>
    </xf>
    <xf numFmtId="0" fontId="8" fillId="0" borderId="10" xfId="0" applyNumberFormat="1" applyFont="1" applyFill="1" applyBorder="1" applyAlignment="1" applyProtection="1">
      <alignment horizontal="right" vertical="top" wrapText="1"/>
    </xf>
    <xf numFmtId="164" fontId="8" fillId="0" borderId="3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2" fontId="4" fillId="0" borderId="8" xfId="0" applyNumberFormat="1" applyFont="1" applyFill="1" applyBorder="1" applyAlignment="1" applyProtection="1">
      <alignment horizontal="right" vertical="top" wrapText="1"/>
    </xf>
    <xf numFmtId="2" fontId="8" fillId="0" borderId="3" xfId="0" applyNumberFormat="1" applyFont="1" applyFill="1" applyBorder="1" applyAlignment="1" applyProtection="1">
      <alignment horizontal="right" vertical="top" wrapText="1"/>
    </xf>
    <xf numFmtId="2" fontId="8" fillId="0" borderId="3" xfId="0" applyNumberFormat="1" applyFont="1" applyFill="1" applyBorder="1" applyAlignment="1" applyProtection="1">
      <alignment horizontal="center" vertical="top" wrapText="1"/>
    </xf>
    <xf numFmtId="165" fontId="8" fillId="0" borderId="3" xfId="0" applyNumberFormat="1" applyFont="1" applyFill="1" applyBorder="1" applyAlignment="1" applyProtection="1">
      <alignment horizontal="center" vertical="top" wrapText="1"/>
    </xf>
    <xf numFmtId="166" fontId="8" fillId="0" borderId="3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0" fontId="8" fillId="0" borderId="8" xfId="0" applyNumberFormat="1" applyFont="1" applyFill="1" applyBorder="1" applyAlignment="1" applyProtection="1">
      <alignment horizontal="right" vertical="top"/>
    </xf>
    <xf numFmtId="2" fontId="3" fillId="0" borderId="0" xfId="0" applyNumberFormat="1" applyFont="1" applyFill="1" applyBorder="1" applyAlignment="1" applyProtection="1">
      <alignment horizontal="center" vertical="top"/>
    </xf>
    <xf numFmtId="3" fontId="3" fillId="0" borderId="0" xfId="0" applyNumberFormat="1" applyFont="1" applyFill="1" applyBorder="1" applyAlignment="1" applyProtection="1">
      <alignment horizontal="right" vertical="top"/>
    </xf>
    <xf numFmtId="4" fontId="2" fillId="0" borderId="8" xfId="0" applyNumberFormat="1" applyFont="1" applyFill="1" applyBorder="1" applyAlignment="1" applyProtection="1">
      <alignment horizontal="right" vertical="top"/>
    </xf>
    <xf numFmtId="0" fontId="2" fillId="0" borderId="8" xfId="0" applyNumberFormat="1" applyFont="1" applyFill="1" applyBorder="1" applyAlignment="1" applyProtection="1">
      <alignment horizontal="right" vertical="top"/>
    </xf>
    <xf numFmtId="4" fontId="8" fillId="0" borderId="8" xfId="0" applyNumberFormat="1" applyFont="1" applyFill="1" applyBorder="1" applyAlignment="1" applyProtection="1">
      <alignment horizontal="right" vertical="top"/>
    </xf>
    <xf numFmtId="2" fontId="10" fillId="0" borderId="7" xfId="0" applyNumberFormat="1" applyFont="1" applyFill="1" applyBorder="1" applyAlignment="1" applyProtection="1">
      <alignment horizontal="center" vertical="top"/>
    </xf>
    <xf numFmtId="3" fontId="10" fillId="0" borderId="0" xfId="0" applyNumberFormat="1" applyFont="1" applyFill="1" applyBorder="1" applyAlignment="1" applyProtection="1">
      <alignment horizontal="right" vertical="top"/>
    </xf>
    <xf numFmtId="0" fontId="2" fillId="0" borderId="8" xfId="0" applyNumberFormat="1" applyFont="1" applyFill="1" applyBorder="1" applyAlignment="1" applyProtection="1"/>
    <xf numFmtId="2" fontId="10" fillId="0" borderId="0" xfId="0" applyNumberFormat="1" applyFont="1" applyFill="1" applyBorder="1" applyAlignment="1" applyProtection="1">
      <alignment horizontal="center" vertical="top"/>
    </xf>
    <xf numFmtId="165" fontId="2" fillId="0" borderId="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right" vertical="top"/>
    </xf>
    <xf numFmtId="49" fontId="2" fillId="0" borderId="9" xfId="0" applyNumberFormat="1" applyFont="1" applyFill="1" applyBorder="1" applyAlignment="1" applyProtection="1"/>
    <xf numFmtId="49" fontId="8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vertical="top" wrapText="1"/>
    </xf>
    <xf numFmtId="0" fontId="2" fillId="0" borderId="1" xfId="0" applyNumberFormat="1" applyFont="1" applyFill="1" applyBorder="1" applyAlignment="1" applyProtection="1">
      <alignment horizontal="right" vertical="top"/>
    </xf>
    <xf numFmtId="0" fontId="2" fillId="0" borderId="10" xfId="0" applyNumberFormat="1" applyFont="1" applyFill="1" applyBorder="1" applyAlignment="1" applyProtection="1">
      <alignment horizontal="right" vertical="top"/>
    </xf>
    <xf numFmtId="4" fontId="3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4" fontId="8" fillId="0" borderId="0" xfId="0" applyNumberFormat="1" applyFont="1" applyFill="1" applyBorder="1" applyAlignment="1" applyProtection="1">
      <alignment horizontal="right" vertical="top"/>
    </xf>
    <xf numFmtId="2" fontId="8" fillId="0" borderId="0" xfId="0" applyNumberFormat="1" applyFont="1" applyFill="1" applyBorder="1" applyAlignment="1" applyProtection="1">
      <alignment horizontal="center" vertical="top"/>
    </xf>
    <xf numFmtId="3" fontId="8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center"/>
    </xf>
    <xf numFmtId="49" fontId="2" fillId="0" borderId="3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13" fillId="0" borderId="0" xfId="1" applyFont="1"/>
    <xf numFmtId="0" fontId="15" fillId="0" borderId="0" xfId="2" applyFont="1">
      <alignment horizontal="left" vertical="top"/>
    </xf>
    <xf numFmtId="0" fontId="16" fillId="0" borderId="0" xfId="2" applyFont="1">
      <alignment horizontal="left" vertical="top"/>
    </xf>
    <xf numFmtId="0" fontId="17" fillId="0" borderId="0" xfId="1" applyFont="1"/>
    <xf numFmtId="0" fontId="15" fillId="0" borderId="0" xfId="1" applyNumberFormat="1" applyFont="1" applyAlignment="1">
      <alignment horizontal="right" vertical="top" wrapText="1"/>
    </xf>
    <xf numFmtId="0" fontId="15" fillId="0" borderId="0" xfId="1" applyFont="1" applyAlignment="1">
      <alignment horizontal="center" vertical="top" wrapText="1"/>
    </xf>
    <xf numFmtId="0" fontId="15" fillId="0" borderId="0" xfId="2" applyFont="1" applyAlignment="1">
      <alignment horizontal="left" vertical="top" wrapText="1"/>
    </xf>
    <xf numFmtId="0" fontId="15" fillId="0" borderId="0" xfId="1" applyFont="1" applyAlignment="1">
      <alignment horizontal="left" vertical="top" wrapText="1"/>
    </xf>
    <xf numFmtId="0" fontId="17" fillId="0" borderId="0" xfId="1" applyFont="1" applyAlignment="1">
      <alignment vertical="top" wrapText="1"/>
    </xf>
    <xf numFmtId="4" fontId="18" fillId="0" borderId="4" xfId="1" applyNumberFormat="1" applyFont="1" applyBorder="1" applyAlignment="1">
      <alignment horizontal="right" vertical="top" wrapText="1"/>
    </xf>
    <xf numFmtId="0" fontId="17" fillId="0" borderId="4" xfId="1" applyFont="1" applyBorder="1" applyAlignment="1">
      <alignment vertical="top" wrapText="1"/>
    </xf>
    <xf numFmtId="4" fontId="15" fillId="0" borderId="13" xfId="1" applyNumberFormat="1" applyFont="1" applyBorder="1" applyAlignment="1">
      <alignment horizontal="right" vertical="top" wrapText="1"/>
    </xf>
    <xf numFmtId="0" fontId="17" fillId="0" borderId="13" xfId="1" applyFont="1" applyBorder="1" applyAlignment="1">
      <alignment vertical="top" wrapText="1"/>
    </xf>
    <xf numFmtId="0" fontId="18" fillId="0" borderId="13" xfId="1" applyNumberFormat="1" applyFont="1" applyBorder="1" applyAlignment="1">
      <alignment horizontal="right" vertical="top" wrapText="1"/>
    </xf>
    <xf numFmtId="4" fontId="18" fillId="0" borderId="13" xfId="1" applyNumberFormat="1" applyFont="1" applyBorder="1" applyAlignment="1">
      <alignment horizontal="right" vertical="top" wrapText="1"/>
    </xf>
    <xf numFmtId="0" fontId="19" fillId="0" borderId="14" xfId="1" applyNumberFormat="1" applyFont="1" applyBorder="1" applyAlignment="1">
      <alignment horizontal="right" vertical="top" wrapText="1"/>
    </xf>
    <xf numFmtId="0" fontId="19" fillId="0" borderId="14" xfId="1" applyFont="1" applyBorder="1" applyAlignment="1">
      <alignment horizontal="center" vertical="top" wrapText="1"/>
    </xf>
    <xf numFmtId="0" fontId="19" fillId="0" borderId="14" xfId="2" applyFont="1" applyBorder="1" applyAlignment="1">
      <alignment horizontal="left" vertical="top" wrapText="1"/>
    </xf>
    <xf numFmtId="0" fontId="19" fillId="0" borderId="14" xfId="1" applyFont="1" applyBorder="1" applyAlignment="1">
      <alignment horizontal="left" vertical="top" wrapText="1"/>
    </xf>
    <xf numFmtId="0" fontId="1" fillId="0" borderId="14" xfId="1" applyBorder="1" applyAlignment="1">
      <alignment vertical="top" wrapText="1"/>
    </xf>
    <xf numFmtId="4" fontId="15" fillId="0" borderId="14" xfId="1" applyNumberFormat="1" applyFont="1" applyBorder="1" applyAlignment="1">
      <alignment horizontal="right" vertical="top" wrapText="1"/>
    </xf>
    <xf numFmtId="0" fontId="15" fillId="0" borderId="14" xfId="2" applyFont="1" applyBorder="1" applyAlignment="1">
      <alignment horizontal="left" vertical="top" wrapText="1"/>
    </xf>
    <xf numFmtId="0" fontId="15" fillId="0" borderId="14" xfId="1" applyFont="1" applyBorder="1" applyAlignment="1">
      <alignment horizontal="left" vertical="top" wrapText="1"/>
    </xf>
    <xf numFmtId="0" fontId="15" fillId="0" borderId="13" xfId="1" applyFont="1" applyBorder="1" applyAlignment="1">
      <alignment horizontal="center" vertical="top" wrapText="1"/>
    </xf>
    <xf numFmtId="0" fontId="15" fillId="0" borderId="13" xfId="2" applyFont="1" applyBorder="1" applyAlignment="1">
      <alignment horizontal="left" vertical="top" wrapText="1"/>
    </xf>
    <xf numFmtId="0" fontId="15" fillId="0" borderId="13" xfId="1" applyFont="1" applyBorder="1" applyAlignment="1">
      <alignment horizontal="left" vertical="top" wrapText="1"/>
    </xf>
    <xf numFmtId="0" fontId="15" fillId="0" borderId="13" xfId="3" applyBorder="1">
      <alignment horizontal="center" wrapText="1"/>
    </xf>
    <xf numFmtId="0" fontId="15" fillId="0" borderId="5" xfId="3" applyBorder="1" applyAlignment="1">
      <alignment horizontal="center" wrapText="1"/>
    </xf>
    <xf numFmtId="0" fontId="16" fillId="0" borderId="4" xfId="4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5" fillId="0" borderId="0" xfId="4" applyFont="1" applyBorder="1" applyAlignment="1">
      <alignment horizontal="right"/>
    </xf>
    <xf numFmtId="0" fontId="15" fillId="0" borderId="0" xfId="4" applyFont="1" applyBorder="1">
      <alignment horizontal="center"/>
    </xf>
    <xf numFmtId="0" fontId="15" fillId="0" borderId="0" xfId="1" applyFont="1"/>
    <xf numFmtId="0" fontId="15" fillId="0" borderId="0" xfId="4" applyFont="1" applyBorder="1" applyAlignment="1">
      <alignment horizontal="left" vertical="top" wrapText="1"/>
    </xf>
    <xf numFmtId="4" fontId="15" fillId="0" borderId="0" xfId="4" applyNumberFormat="1" applyFont="1" applyBorder="1" applyAlignment="1">
      <alignment horizontal="left" vertical="top" wrapText="1"/>
    </xf>
    <xf numFmtId="0" fontId="15" fillId="0" borderId="0" xfId="4" applyFont="1" applyBorder="1" applyAlignment="1">
      <alignment horizontal="right" vertical="top" wrapText="1"/>
    </xf>
    <xf numFmtId="0" fontId="18" fillId="0" borderId="0" xfId="4" applyFont="1" applyAlignment="1">
      <alignment horizontal="left"/>
    </xf>
    <xf numFmtId="0" fontId="15" fillId="0" borderId="0" xfId="1" applyFont="1" applyAlignment="1">
      <alignment horizontal="left" indent="1"/>
    </xf>
    <xf numFmtId="0" fontId="15" fillId="0" borderId="0" xfId="1" applyFont="1" applyAlignment="1"/>
    <xf numFmtId="0" fontId="13" fillId="0" borderId="0" xfId="1" applyFont="1" applyBorder="1"/>
    <xf numFmtId="0" fontId="15" fillId="0" borderId="0" xfId="1" applyFont="1" applyAlignment="1">
      <alignment vertical="top"/>
    </xf>
    <xf numFmtId="0" fontId="21" fillId="0" borderId="0" xfId="1" applyFont="1" applyAlignment="1">
      <alignment vertical="top"/>
    </xf>
    <xf numFmtId="0" fontId="13" fillId="0" borderId="1" xfId="1" applyFont="1" applyBorder="1"/>
    <xf numFmtId="0" fontId="15" fillId="0" borderId="1" xfId="4" applyFont="1" applyBorder="1" applyAlignment="1">
      <alignment vertical="top" wrapText="1"/>
    </xf>
    <xf numFmtId="0" fontId="17" fillId="0" borderId="0" xfId="1" applyFont="1" applyAlignment="1">
      <alignment horizontal="right"/>
    </xf>
    <xf numFmtId="0" fontId="15" fillId="0" borderId="0" xfId="4" applyFont="1" applyBorder="1" applyAlignment="1">
      <alignment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horizontal="left" vertical="top"/>
    </xf>
    <xf numFmtId="0" fontId="29" fillId="0" borderId="0" xfId="0" applyNumberFormat="1" applyFont="1" applyFill="1" applyBorder="1" applyAlignment="1" applyProtection="1"/>
    <xf numFmtId="0" fontId="29" fillId="0" borderId="0" xfId="0" applyNumberFormat="1" applyFont="1" applyFill="1" applyBorder="1" applyAlignment="1" applyProtection="1">
      <alignment wrapText="1"/>
    </xf>
    <xf numFmtId="4" fontId="8" fillId="0" borderId="4" xfId="0" applyNumberFormat="1" applyFont="1" applyFill="1" applyBorder="1" applyAlignment="1" applyProtection="1">
      <alignment horizontal="right" vertical="top" wrapText="1"/>
    </xf>
    <xf numFmtId="0" fontId="2" fillId="0" borderId="4" xfId="0" applyNumberFormat="1" applyFont="1" applyFill="1" applyBorder="1" applyAlignment="1" applyProtection="1"/>
    <xf numFmtId="0" fontId="8" fillId="0" borderId="4" xfId="0" applyNumberFormat="1" applyFont="1" applyFill="1" applyBorder="1" applyAlignment="1" applyProtection="1">
      <alignment horizontal="right" vertical="top" wrapText="1"/>
    </xf>
    <xf numFmtId="0" fontId="8" fillId="0" borderId="4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wrapText="1"/>
    </xf>
    <xf numFmtId="0" fontId="31" fillId="0" borderId="0" xfId="0" applyNumberFormat="1" applyFont="1" applyFill="1" applyBorder="1" applyAlignment="1" applyProtection="1">
      <alignment wrapText="1"/>
    </xf>
    <xf numFmtId="4" fontId="8" fillId="0" borderId="4" xfId="0" applyNumberFormat="1" applyFont="1" applyFill="1" applyBorder="1" applyAlignment="1" applyProtection="1">
      <alignment horizontal="right" vertical="top"/>
    </xf>
    <xf numFmtId="4" fontId="2" fillId="0" borderId="4" xfId="0" applyNumberFormat="1" applyFont="1" applyFill="1" applyBorder="1" applyAlignment="1" applyProtection="1">
      <alignment horizontal="right" vertical="top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1" fontId="2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right"/>
    </xf>
    <xf numFmtId="167" fontId="8" fillId="0" borderId="4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4" fillId="0" borderId="1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32" fillId="0" borderId="0" xfId="0" applyNumberFormat="1" applyFont="1" applyFill="1" applyBorder="1" applyAlignment="1" applyProtection="1">
      <alignment horizontal="center"/>
    </xf>
    <xf numFmtId="0" fontId="31" fillId="0" borderId="11" xfId="0" applyNumberFormat="1" applyFont="1" applyFill="1" applyBorder="1" applyAlignment="1" applyProtection="1">
      <alignment horizontal="left" vertical="center" wrapText="1"/>
    </xf>
    <xf numFmtId="0" fontId="31" fillId="0" borderId="2" xfId="0" applyNumberFormat="1" applyFont="1" applyFill="1" applyBorder="1" applyAlignment="1" applyProtection="1">
      <alignment horizontal="left" vertical="center" wrapText="1"/>
    </xf>
    <xf numFmtId="0" fontId="31" fillId="0" borderId="1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right" vertical="top" wrapText="1"/>
    </xf>
    <xf numFmtId="0" fontId="8" fillId="0" borderId="12" xfId="0" applyNumberFormat="1" applyFont="1" applyFill="1" applyBorder="1" applyAlignment="1" applyProtection="1">
      <alignment horizontal="right" vertical="top" wrapText="1"/>
    </xf>
    <xf numFmtId="0" fontId="7" fillId="0" borderId="11" xfId="0" applyNumberFormat="1" applyFont="1" applyFill="1" applyBorder="1" applyAlignment="1" applyProtection="1">
      <alignment horizontal="right" vertical="top" wrapText="1"/>
    </xf>
    <xf numFmtId="0" fontId="7" fillId="0" borderId="12" xfId="0" applyNumberFormat="1" applyFont="1" applyFill="1" applyBorder="1" applyAlignment="1" applyProtection="1">
      <alignment horizontal="right" vertical="top" wrapText="1"/>
    </xf>
    <xf numFmtId="0" fontId="30" fillId="0" borderId="4" xfId="0" applyNumberFormat="1" applyFont="1" applyFill="1" applyBorder="1" applyAlignment="1" applyProtection="1">
      <alignment horizontal="right"/>
    </xf>
    <xf numFmtId="0" fontId="4" fillId="0" borderId="1" xfId="0" applyNumberFormat="1" applyFont="1" applyFill="1" applyBorder="1" applyAlignment="1" applyProtection="1">
      <alignment horizontal="right" vertical="top" wrapText="1"/>
    </xf>
    <xf numFmtId="0" fontId="2" fillId="0" borderId="4" xfId="0" applyNumberFormat="1" applyFont="1" applyFill="1" applyBorder="1" applyAlignment="1" applyProtection="1">
      <alignment horizontal="right" inden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2" xfId="0" applyNumberFormat="1" applyFont="1" applyFill="1" applyBorder="1" applyAlignment="1" applyProtection="1">
      <alignment horizontal="left" wrapText="1"/>
    </xf>
    <xf numFmtId="49" fontId="5" fillId="0" borderId="3" xfId="0" applyNumberFormat="1" applyFont="1" applyFill="1" applyBorder="1" applyAlignment="1" applyProtection="1">
      <alignment horizontal="center" vertical="top"/>
    </xf>
    <xf numFmtId="49" fontId="4" fillId="0" borderId="1" xfId="0" applyNumberFormat="1" applyFont="1" applyFill="1" applyBorder="1" applyAlignment="1" applyProtection="1">
      <alignment horizontal="center" wrapText="1"/>
    </xf>
    <xf numFmtId="49" fontId="6" fillId="0" borderId="0" xfId="0" applyNumberFormat="1" applyFont="1" applyFill="1" applyBorder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left" wrapText="1"/>
    </xf>
    <xf numFmtId="49" fontId="5" fillId="0" borderId="3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0" fontId="8" fillId="0" borderId="3" xfId="0" applyNumberFormat="1" applyFont="1" applyFill="1" applyBorder="1" applyAlignment="1" applyProtection="1">
      <alignment horizontal="left" vertical="top" wrapText="1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Fill="1" applyBorder="1" applyAlignment="1" applyProtection="1">
      <alignment horizontal="left" vertical="center" wrapText="1"/>
    </xf>
    <xf numFmtId="49" fontId="8" fillId="0" borderId="2" xfId="0" applyNumberFormat="1" applyFont="1" applyFill="1" applyBorder="1" applyAlignment="1" applyProtection="1">
      <alignment horizontal="left" vertical="center" wrapText="1"/>
    </xf>
    <xf numFmtId="49" fontId="8" fillId="0" borderId="12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8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4" fillId="0" borderId="1" xfId="0" applyNumberFormat="1" applyFont="1" applyFill="1" applyBorder="1" applyAlignment="1" applyProtection="1">
      <alignment vertical="top" wrapText="1"/>
    </xf>
    <xf numFmtId="49" fontId="4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21" fillId="0" borderId="0" xfId="1" applyFont="1" applyBorder="1" applyAlignment="1">
      <alignment horizontal="center" vertical="top"/>
    </xf>
    <xf numFmtId="0" fontId="15" fillId="0" borderId="1" xfId="4" applyFont="1" applyBorder="1" applyAlignment="1">
      <alignment horizontal="left" vertical="top" wrapText="1"/>
    </xf>
    <xf numFmtId="0" fontId="18" fillId="0" borderId="4" xfId="1" applyFont="1" applyBorder="1" applyAlignment="1">
      <alignment horizontal="left" vertical="top" wrapText="1"/>
    </xf>
    <xf numFmtId="0" fontId="12" fillId="0" borderId="4" xfId="1" applyFont="1" applyBorder="1" applyAlignment="1">
      <alignment vertical="top" wrapText="1"/>
    </xf>
    <xf numFmtId="0" fontId="17" fillId="0" borderId="13" xfId="1" applyFont="1" applyBorder="1" applyAlignment="1">
      <alignment vertical="top" wrapText="1"/>
    </xf>
    <xf numFmtId="0" fontId="17" fillId="0" borderId="14" xfId="1" applyFont="1" applyBorder="1" applyAlignment="1">
      <alignment vertical="top" wrapText="1"/>
    </xf>
    <xf numFmtId="0" fontId="1" fillId="0" borderId="14" xfId="1" applyBorder="1" applyAlignment="1">
      <alignment vertical="top" wrapText="1"/>
    </xf>
    <xf numFmtId="0" fontId="1" fillId="0" borderId="15" xfId="1" applyBorder="1" applyAlignment="1">
      <alignment vertical="top" wrapText="1"/>
    </xf>
    <xf numFmtId="0" fontId="15" fillId="0" borderId="4" xfId="1" applyFont="1" applyBorder="1" applyAlignment="1">
      <alignment horizontal="left" vertical="top" wrapText="1"/>
    </xf>
    <xf numFmtId="0" fontId="1" fillId="0" borderId="4" xfId="1" applyFont="1" applyBorder="1" applyAlignment="1">
      <alignment vertical="top" wrapText="1"/>
    </xf>
    <xf numFmtId="0" fontId="15" fillId="0" borderId="0" xfId="4" applyFont="1" applyBorder="1" applyAlignment="1">
      <alignment horizontal="left" vertical="top" wrapText="1"/>
    </xf>
    <xf numFmtId="0" fontId="22" fillId="0" borderId="3" xfId="4" applyFont="1" applyBorder="1" applyAlignment="1">
      <alignment horizontal="center" vertical="top" wrapText="1"/>
    </xf>
    <xf numFmtId="0" fontId="22" fillId="0" borderId="0" xfId="4" applyFont="1" applyBorder="1" applyAlignment="1">
      <alignment horizontal="center" vertical="top" wrapText="1"/>
    </xf>
    <xf numFmtId="0" fontId="18" fillId="0" borderId="0" xfId="4" applyFont="1" applyAlignment="1">
      <alignment horizontal="center"/>
    </xf>
    <xf numFmtId="0" fontId="15" fillId="0" borderId="0" xfId="1" applyFont="1" applyAlignment="1">
      <alignment horizontal="center"/>
    </xf>
    <xf numFmtId="0" fontId="18" fillId="0" borderId="1" xfId="4" applyFont="1" applyBorder="1" applyAlignment="1">
      <alignment horizontal="center" vertical="top" wrapText="1"/>
    </xf>
    <xf numFmtId="0" fontId="20" fillId="0" borderId="4" xfId="1" applyFont="1" applyBorder="1" applyAlignment="1">
      <alignment horizontal="left" vertical="top" wrapText="1"/>
    </xf>
    <xf numFmtId="0" fontId="12" fillId="0" borderId="4" xfId="1" applyFont="1" applyBorder="1" applyAlignment="1">
      <alignment horizontal="left" vertical="top" wrapText="1"/>
    </xf>
  </cellXfs>
  <cellStyles count="11">
    <cellStyle name="Итоги" xfId="5"/>
    <cellStyle name="ЛокСмета" xfId="6"/>
    <cellStyle name="Обычный" xfId="0" builtinId="0"/>
    <cellStyle name="Обычный 2" xfId="1"/>
    <cellStyle name="Обычный 3" xfId="7"/>
    <cellStyle name="Обычный 4" xfId="8"/>
    <cellStyle name="Обычный 5" xfId="9"/>
    <cellStyle name="Обычный 6" xfId="10"/>
    <cellStyle name="ПИР" xfId="3"/>
    <cellStyle name="Титул" xfId="4"/>
    <cellStyle name="Хвост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3"/>
  <sheetViews>
    <sheetView tabSelected="1" workbookViewId="0">
      <selection activeCell="D21" sqref="D21:H21"/>
    </sheetView>
  </sheetViews>
  <sheetFormatPr defaultColWidth="9.140625" defaultRowHeight="11.25" customHeight="1" x14ac:dyDescent="0.2"/>
  <cols>
    <col min="1" max="1" width="6.7109375" style="1" customWidth="1"/>
    <col min="2" max="2" width="22.28515625" style="1" customWidth="1"/>
    <col min="3" max="3" width="34.28515625" style="1" customWidth="1"/>
    <col min="4" max="8" width="19.85546875" style="1" customWidth="1"/>
    <col min="9" max="13" width="113.7109375" style="3" hidden="1" customWidth="1"/>
    <col min="14" max="19" width="136" style="3" hidden="1" customWidth="1"/>
    <col min="20" max="26" width="155.85546875" style="3" hidden="1" customWidth="1"/>
    <col min="27" max="27" width="162.5703125" style="3" hidden="1" customWidth="1"/>
    <col min="28" max="29" width="56.5703125" style="3" hidden="1" customWidth="1"/>
    <col min="30" max="31" width="54.140625" style="3" hidden="1" customWidth="1"/>
    <col min="32" max="39" width="79.42578125" style="3" hidden="1" customWidth="1"/>
    <col min="40" max="43" width="83.140625" style="3" hidden="1" customWidth="1"/>
    <col min="44" max="47" width="79.42578125" style="3" hidden="1" customWidth="1"/>
    <col min="48" max="49" width="54.140625" style="3" hidden="1" customWidth="1"/>
    <col min="50" max="53" width="79.42578125" style="3" hidden="1" customWidth="1"/>
    <col min="54" max="16384" width="9.140625" style="1"/>
  </cols>
  <sheetData>
    <row r="1" spans="1:19" customFormat="1" ht="15" x14ac:dyDescent="0.25">
      <c r="H1" s="181" t="s">
        <v>263</v>
      </c>
    </row>
    <row r="2" spans="1:19" customFormat="1" ht="15" x14ac:dyDescent="0.25">
      <c r="A2" s="21"/>
      <c r="B2" s="21"/>
      <c r="C2" s="21"/>
      <c r="D2" s="21"/>
      <c r="E2" s="21"/>
      <c r="F2" s="21"/>
      <c r="G2" s="21"/>
      <c r="H2" s="5" t="s">
        <v>262</v>
      </c>
    </row>
    <row r="3" spans="1:19" customFormat="1" ht="15" x14ac:dyDescent="0.25">
      <c r="A3" s="21"/>
      <c r="B3" s="21"/>
      <c r="C3" s="21"/>
      <c r="D3" s="21"/>
      <c r="E3" s="21"/>
      <c r="F3" s="21"/>
      <c r="G3" s="21"/>
      <c r="H3" s="181"/>
    </row>
    <row r="4" spans="1:19" customFormat="1" ht="15" x14ac:dyDescent="0.25">
      <c r="A4" s="21"/>
      <c r="B4" s="21" t="s">
        <v>219</v>
      </c>
      <c r="C4" s="184" t="s">
        <v>178</v>
      </c>
      <c r="D4" s="184"/>
      <c r="E4" s="184"/>
      <c r="F4" s="184"/>
      <c r="G4" s="184"/>
      <c r="H4" s="21"/>
      <c r="I4" s="7" t="s">
        <v>178</v>
      </c>
      <c r="J4" s="7" t="s">
        <v>6</v>
      </c>
      <c r="K4" s="7" t="s">
        <v>6</v>
      </c>
      <c r="L4" s="7" t="s">
        <v>6</v>
      </c>
      <c r="M4" s="7" t="s">
        <v>6</v>
      </c>
    </row>
    <row r="5" spans="1:19" customFormat="1" ht="10.5" customHeight="1" x14ac:dyDescent="0.25">
      <c r="A5" s="21"/>
      <c r="B5" s="21"/>
      <c r="C5" s="185" t="s">
        <v>261</v>
      </c>
      <c r="D5" s="185"/>
      <c r="E5" s="185"/>
      <c r="F5" s="185"/>
      <c r="G5" s="185"/>
      <c r="H5" s="21"/>
    </row>
    <row r="6" spans="1:19" customFormat="1" ht="17.25" customHeight="1" x14ac:dyDescent="0.25">
      <c r="A6" s="21"/>
      <c r="B6" s="21" t="s">
        <v>260</v>
      </c>
      <c r="C6" s="24"/>
      <c r="D6" s="24"/>
      <c r="E6" s="24"/>
      <c r="F6" s="24"/>
      <c r="G6" s="24"/>
      <c r="H6" s="21"/>
    </row>
    <row r="7" spans="1:19" customFormat="1" ht="17.25" customHeight="1" x14ac:dyDescent="0.25">
      <c r="A7" s="21"/>
      <c r="B7" s="21"/>
      <c r="C7" s="24"/>
      <c r="D7" s="24"/>
      <c r="E7" s="24"/>
      <c r="F7" s="24"/>
      <c r="G7" s="24"/>
      <c r="H7" s="21"/>
    </row>
    <row r="8" spans="1:19" customFormat="1" ht="17.25" customHeight="1" x14ac:dyDescent="0.25">
      <c r="A8" s="21"/>
      <c r="B8" s="32" t="s">
        <v>266</v>
      </c>
      <c r="C8" s="24"/>
      <c r="D8" s="24"/>
      <c r="E8" s="24"/>
      <c r="F8" s="24"/>
      <c r="G8" s="24"/>
      <c r="H8" s="21"/>
    </row>
    <row r="9" spans="1:19" customFormat="1" ht="17.25" customHeight="1" x14ac:dyDescent="0.25">
      <c r="A9" s="21"/>
      <c r="B9" s="21"/>
      <c r="C9" s="186"/>
      <c r="D9" s="186"/>
      <c r="E9" s="186"/>
      <c r="F9" s="186"/>
      <c r="G9" s="186"/>
      <c r="H9" s="21"/>
    </row>
    <row r="10" spans="1:19" customFormat="1" ht="11.25" customHeight="1" x14ac:dyDescent="0.25">
      <c r="A10" s="180"/>
      <c r="B10" s="180"/>
      <c r="C10" s="185" t="s">
        <v>259</v>
      </c>
      <c r="D10" s="185"/>
      <c r="E10" s="185"/>
      <c r="F10" s="185"/>
      <c r="G10" s="185"/>
      <c r="H10" s="180"/>
    </row>
    <row r="11" spans="1:19" customFormat="1" ht="11.25" customHeight="1" x14ac:dyDescent="0.25">
      <c r="A11" s="180"/>
      <c r="B11" s="180"/>
      <c r="C11" s="24"/>
      <c r="D11" s="24"/>
      <c r="E11" s="24"/>
      <c r="F11" s="24"/>
      <c r="G11" s="24"/>
      <c r="H11" s="180"/>
    </row>
    <row r="12" spans="1:19" customFormat="1" ht="18" x14ac:dyDescent="0.25">
      <c r="A12" s="180"/>
      <c r="B12" s="187" t="s">
        <v>258</v>
      </c>
      <c r="C12" s="187"/>
      <c r="D12" s="187"/>
      <c r="E12" s="187"/>
      <c r="F12" s="187"/>
      <c r="G12" s="187"/>
      <c r="H12" s="180"/>
    </row>
    <row r="13" spans="1:19" customFormat="1" ht="11.25" customHeight="1" x14ac:dyDescent="0.25">
      <c r="A13" s="180"/>
      <c r="B13" s="180"/>
      <c r="C13" s="24"/>
      <c r="D13" s="24"/>
      <c r="E13" s="24"/>
      <c r="F13" s="24"/>
      <c r="G13" s="24"/>
      <c r="H13" s="180"/>
    </row>
    <row r="14" spans="1:19" customFormat="1" ht="11.25" customHeight="1" x14ac:dyDescent="0.25">
      <c r="A14" s="180"/>
      <c r="B14" s="180"/>
      <c r="C14" s="24"/>
      <c r="D14" s="24"/>
      <c r="E14" s="24"/>
      <c r="F14" s="24"/>
      <c r="G14" s="24"/>
      <c r="H14" s="180"/>
    </row>
    <row r="15" spans="1:19" customFormat="1" ht="11.25" customHeight="1" x14ac:dyDescent="0.25">
      <c r="A15" s="180"/>
      <c r="B15" s="180"/>
      <c r="C15" s="24"/>
      <c r="D15" s="24"/>
      <c r="E15" s="24"/>
      <c r="F15" s="24"/>
      <c r="G15" s="24"/>
      <c r="H15" s="180"/>
    </row>
    <row r="16" spans="1:19" customFormat="1" ht="43.5" customHeight="1" x14ac:dyDescent="0.25">
      <c r="A16" s="7"/>
      <c r="B16" s="183" t="s">
        <v>264</v>
      </c>
      <c r="C16" s="183"/>
      <c r="D16" s="183"/>
      <c r="E16" s="183"/>
      <c r="F16" s="183"/>
      <c r="G16" s="183"/>
      <c r="H16" s="7"/>
      <c r="N16" s="7" t="s">
        <v>6</v>
      </c>
      <c r="O16" s="7" t="s">
        <v>6</v>
      </c>
      <c r="P16" s="7" t="s">
        <v>6</v>
      </c>
      <c r="Q16" s="7" t="s">
        <v>6</v>
      </c>
      <c r="R16" s="7" t="s">
        <v>6</v>
      </c>
      <c r="S16" s="7" t="s">
        <v>6</v>
      </c>
    </row>
    <row r="17" spans="1:29" customFormat="1" ht="13.5" customHeight="1" x14ac:dyDescent="0.25">
      <c r="A17" s="179"/>
      <c r="B17" s="191" t="s">
        <v>18</v>
      </c>
      <c r="C17" s="191"/>
      <c r="D17" s="191"/>
      <c r="E17" s="191"/>
      <c r="F17" s="191"/>
      <c r="G17" s="191"/>
      <c r="H17" s="179"/>
    </row>
    <row r="18" spans="1:29" customFormat="1" ht="9.75" customHeight="1" x14ac:dyDescent="0.25">
      <c r="A18" s="21"/>
      <c r="B18" s="21"/>
      <c r="C18" s="21"/>
      <c r="D18" s="178"/>
      <c r="E18" s="178"/>
      <c r="F18" s="178"/>
      <c r="G18" s="29"/>
      <c r="H18" s="29"/>
    </row>
    <row r="19" spans="1:29" customFormat="1" ht="15" x14ac:dyDescent="0.25">
      <c r="A19" s="177"/>
      <c r="B19" s="192" t="s">
        <v>257</v>
      </c>
      <c r="C19" s="192"/>
      <c r="D19" s="192"/>
      <c r="E19" s="192"/>
      <c r="F19" s="192"/>
      <c r="G19" s="192"/>
      <c r="H19" s="192"/>
      <c r="T19" s="7" t="s">
        <v>256</v>
      </c>
      <c r="U19" s="7" t="s">
        <v>6</v>
      </c>
      <c r="V19" s="7" t="s">
        <v>6</v>
      </c>
      <c r="W19" s="7" t="s">
        <v>6</v>
      </c>
      <c r="X19" s="7" t="s">
        <v>6</v>
      </c>
      <c r="Y19" s="7" t="s">
        <v>6</v>
      </c>
      <c r="Z19" s="7" t="s">
        <v>6</v>
      </c>
    </row>
    <row r="20" spans="1:29" customFormat="1" ht="9.75" customHeight="1" x14ac:dyDescent="0.25">
      <c r="A20" s="21"/>
      <c r="B20" s="21"/>
      <c r="C20" s="21"/>
      <c r="D20" s="24"/>
      <c r="E20" s="24"/>
      <c r="F20" s="24"/>
      <c r="G20" s="24"/>
      <c r="H20" s="24"/>
    </row>
    <row r="21" spans="1:29" customFormat="1" ht="16.5" customHeight="1" x14ac:dyDescent="0.25">
      <c r="A21" s="193" t="s">
        <v>42</v>
      </c>
      <c r="B21" s="193" t="s">
        <v>43</v>
      </c>
      <c r="C21" s="193" t="s">
        <v>255</v>
      </c>
      <c r="D21" s="196" t="s">
        <v>254</v>
      </c>
      <c r="E21" s="197"/>
      <c r="F21" s="197"/>
      <c r="G21" s="197"/>
      <c r="H21" s="198"/>
    </row>
    <row r="22" spans="1:29" customFormat="1" ht="58.5" customHeight="1" x14ac:dyDescent="0.25">
      <c r="A22" s="194"/>
      <c r="B22" s="194"/>
      <c r="C22" s="194"/>
      <c r="D22" s="193" t="s">
        <v>253</v>
      </c>
      <c r="E22" s="193" t="s">
        <v>35</v>
      </c>
      <c r="F22" s="193" t="s">
        <v>37</v>
      </c>
      <c r="G22" s="193" t="s">
        <v>40</v>
      </c>
      <c r="H22" s="193" t="s">
        <v>252</v>
      </c>
    </row>
    <row r="23" spans="1:29" customFormat="1" ht="3.75" customHeight="1" x14ac:dyDescent="0.25">
      <c r="A23" s="195"/>
      <c r="B23" s="195"/>
      <c r="C23" s="195"/>
      <c r="D23" s="195"/>
      <c r="E23" s="195"/>
      <c r="F23" s="195"/>
      <c r="G23" s="195"/>
      <c r="H23" s="195"/>
    </row>
    <row r="24" spans="1:29" customFormat="1" ht="15" x14ac:dyDescent="0.25">
      <c r="A24" s="176">
        <v>1</v>
      </c>
      <c r="B24" s="176">
        <v>2</v>
      </c>
      <c r="C24" s="176">
        <v>3</v>
      </c>
      <c r="D24" s="176">
        <v>4</v>
      </c>
      <c r="E24" s="176">
        <v>5</v>
      </c>
      <c r="F24" s="176">
        <v>6</v>
      </c>
      <c r="G24" s="176">
        <v>7</v>
      </c>
      <c r="H24" s="176">
        <v>8</v>
      </c>
    </row>
    <row r="25" spans="1:29" customFormat="1" ht="15" x14ac:dyDescent="0.25">
      <c r="A25" s="188" t="s">
        <v>251</v>
      </c>
      <c r="B25" s="189"/>
      <c r="C25" s="189"/>
      <c r="D25" s="189"/>
      <c r="E25" s="189"/>
      <c r="F25" s="189"/>
      <c r="G25" s="189"/>
      <c r="H25" s="190"/>
      <c r="AA25" s="171" t="s">
        <v>251</v>
      </c>
    </row>
    <row r="26" spans="1:29" customFormat="1" ht="15" x14ac:dyDescent="0.25">
      <c r="A26" s="175">
        <v>1</v>
      </c>
      <c r="B26" s="174" t="s">
        <v>250</v>
      </c>
      <c r="C26" s="174" t="s">
        <v>21</v>
      </c>
      <c r="D26" s="173">
        <v>23.63</v>
      </c>
      <c r="E26" s="173">
        <v>162.63999999999999</v>
      </c>
      <c r="F26" s="173">
        <v>1296.25</v>
      </c>
      <c r="G26" s="173">
        <v>31.56</v>
      </c>
      <c r="H26" s="173">
        <v>1514.08</v>
      </c>
      <c r="AA26" s="171"/>
    </row>
    <row r="27" spans="1:29" customFormat="1" ht="23.25" x14ac:dyDescent="0.25">
      <c r="A27" s="169"/>
      <c r="B27" s="199" t="s">
        <v>249</v>
      </c>
      <c r="C27" s="200"/>
      <c r="D27" s="166">
        <v>23.63</v>
      </c>
      <c r="E27" s="166">
        <v>162.63999999999999</v>
      </c>
      <c r="F27" s="172">
        <v>1296.25</v>
      </c>
      <c r="G27" s="172">
        <v>31.56</v>
      </c>
      <c r="H27" s="172">
        <v>1514.08</v>
      </c>
      <c r="AA27" s="171"/>
      <c r="AB27" s="42" t="s">
        <v>249</v>
      </c>
    </row>
    <row r="28" spans="1:29" customFormat="1" ht="15" x14ac:dyDescent="0.25">
      <c r="A28" s="188" t="s">
        <v>248</v>
      </c>
      <c r="B28" s="189"/>
      <c r="C28" s="189"/>
      <c r="D28" s="189"/>
      <c r="E28" s="189"/>
      <c r="F28" s="189"/>
      <c r="G28" s="189"/>
      <c r="H28" s="190"/>
      <c r="AA28" s="171" t="s">
        <v>248</v>
      </c>
      <c r="AB28" s="42"/>
    </row>
    <row r="29" spans="1:29" customFormat="1" ht="15" x14ac:dyDescent="0.25">
      <c r="A29" s="169"/>
      <c r="B29" s="201" t="s">
        <v>247</v>
      </c>
      <c r="C29" s="202"/>
      <c r="D29" s="166">
        <v>23.63</v>
      </c>
      <c r="E29" s="166">
        <v>162.63999999999999</v>
      </c>
      <c r="F29" s="172">
        <v>1296.25</v>
      </c>
      <c r="G29" s="172">
        <v>31.56</v>
      </c>
      <c r="H29" s="172">
        <v>1514.08</v>
      </c>
      <c r="AA29" s="171"/>
      <c r="AB29" s="42"/>
      <c r="AC29" s="170" t="s">
        <v>247</v>
      </c>
    </row>
    <row r="30" spans="1:29" customFormat="1" ht="15" x14ac:dyDescent="0.25">
      <c r="A30" s="188" t="s">
        <v>246</v>
      </c>
      <c r="B30" s="189"/>
      <c r="C30" s="189"/>
      <c r="D30" s="189"/>
      <c r="E30" s="189"/>
      <c r="F30" s="189"/>
      <c r="G30" s="189"/>
      <c r="H30" s="190"/>
      <c r="AA30" s="171" t="s">
        <v>246</v>
      </c>
      <c r="AB30" s="42"/>
      <c r="AC30" s="170"/>
    </row>
    <row r="31" spans="1:29" customFormat="1" ht="15" x14ac:dyDescent="0.25">
      <c r="A31" s="169"/>
      <c r="B31" s="201" t="s">
        <v>245</v>
      </c>
      <c r="C31" s="202"/>
      <c r="D31" s="166">
        <v>23.63</v>
      </c>
      <c r="E31" s="166">
        <v>162.63999999999999</v>
      </c>
      <c r="F31" s="172">
        <v>1296.25</v>
      </c>
      <c r="G31" s="172">
        <v>31.56</v>
      </c>
      <c r="H31" s="172">
        <v>1514.08</v>
      </c>
      <c r="AA31" s="171"/>
      <c r="AB31" s="42"/>
      <c r="AC31" s="170" t="s">
        <v>245</v>
      </c>
    </row>
    <row r="32" spans="1:29" customFormat="1" ht="15" x14ac:dyDescent="0.25">
      <c r="A32" s="188" t="s">
        <v>244</v>
      </c>
      <c r="B32" s="189"/>
      <c r="C32" s="189"/>
      <c r="D32" s="189"/>
      <c r="E32" s="189"/>
      <c r="F32" s="189"/>
      <c r="G32" s="189"/>
      <c r="H32" s="190"/>
      <c r="AA32" s="171" t="s">
        <v>244</v>
      </c>
      <c r="AB32" s="42"/>
      <c r="AC32" s="170"/>
    </row>
    <row r="33" spans="1:53" customFormat="1" ht="15" x14ac:dyDescent="0.25">
      <c r="A33" s="169"/>
      <c r="B33" s="201" t="s">
        <v>243</v>
      </c>
      <c r="C33" s="202"/>
      <c r="D33" s="166">
        <v>23.63</v>
      </c>
      <c r="E33" s="166">
        <v>162.63999999999999</v>
      </c>
      <c r="F33" s="172">
        <v>1296.25</v>
      </c>
      <c r="G33" s="172">
        <v>31.56</v>
      </c>
      <c r="H33" s="172">
        <v>1514.08</v>
      </c>
      <c r="AA33" s="171"/>
      <c r="AB33" s="42"/>
      <c r="AC33" s="170" t="s">
        <v>243</v>
      </c>
    </row>
    <row r="34" spans="1:53" customFormat="1" ht="48.75" x14ac:dyDescent="0.25">
      <c r="A34" s="188" t="s">
        <v>242</v>
      </c>
      <c r="B34" s="189"/>
      <c r="C34" s="189"/>
      <c r="D34" s="189"/>
      <c r="E34" s="189"/>
      <c r="F34" s="189"/>
      <c r="G34" s="189"/>
      <c r="H34" s="190"/>
      <c r="AA34" s="171" t="s">
        <v>242</v>
      </c>
      <c r="AB34" s="42"/>
      <c r="AC34" s="170"/>
    </row>
    <row r="35" spans="1:53" customFormat="1" ht="15" x14ac:dyDescent="0.25">
      <c r="A35" s="175">
        <v>3</v>
      </c>
      <c r="B35" s="174"/>
      <c r="C35" s="174" t="s">
        <v>241</v>
      </c>
      <c r="D35" s="173"/>
      <c r="E35" s="173"/>
      <c r="F35" s="173"/>
      <c r="G35" s="173">
        <v>16.59</v>
      </c>
      <c r="H35" s="173">
        <v>16.59</v>
      </c>
      <c r="AA35" s="171"/>
      <c r="AB35" s="42"/>
      <c r="AC35" s="170"/>
    </row>
    <row r="36" spans="1:53" customFormat="1" ht="113.25" x14ac:dyDescent="0.25">
      <c r="A36" s="169"/>
      <c r="B36" s="199" t="s">
        <v>240</v>
      </c>
      <c r="C36" s="200"/>
      <c r="D36" s="166"/>
      <c r="E36" s="166"/>
      <c r="F36" s="172"/>
      <c r="G36" s="172">
        <v>16.59</v>
      </c>
      <c r="H36" s="172">
        <v>16.59</v>
      </c>
      <c r="AA36" s="171"/>
      <c r="AB36" s="42" t="s">
        <v>240</v>
      </c>
      <c r="AC36" s="170"/>
    </row>
    <row r="37" spans="1:53" customFormat="1" ht="15" x14ac:dyDescent="0.25">
      <c r="A37" s="169"/>
      <c r="B37" s="201" t="s">
        <v>239</v>
      </c>
      <c r="C37" s="202"/>
      <c r="D37" s="166">
        <v>23.63</v>
      </c>
      <c r="E37" s="166">
        <v>162.63999999999999</v>
      </c>
      <c r="F37" s="172">
        <v>1296.25</v>
      </c>
      <c r="G37" s="172">
        <v>48.15</v>
      </c>
      <c r="H37" s="172">
        <v>1530.67</v>
      </c>
      <c r="AA37" s="171"/>
      <c r="AB37" s="42"/>
      <c r="AC37" s="170" t="s">
        <v>239</v>
      </c>
    </row>
    <row r="38" spans="1:53" customFormat="1" ht="15" x14ac:dyDescent="0.25">
      <c r="A38" s="188" t="s">
        <v>238</v>
      </c>
      <c r="B38" s="189"/>
      <c r="C38" s="189"/>
      <c r="D38" s="189"/>
      <c r="E38" s="189"/>
      <c r="F38" s="189"/>
      <c r="G38" s="189"/>
      <c r="H38" s="190"/>
      <c r="AA38" s="171" t="s">
        <v>238</v>
      </c>
      <c r="AB38" s="42"/>
      <c r="AC38" s="170"/>
    </row>
    <row r="39" spans="1:53" customFormat="1" ht="15" x14ac:dyDescent="0.25">
      <c r="A39" s="169"/>
      <c r="B39" s="201" t="s">
        <v>237</v>
      </c>
      <c r="C39" s="202"/>
      <c r="D39" s="166">
        <v>23.63</v>
      </c>
      <c r="E39" s="166">
        <v>162.63999999999999</v>
      </c>
      <c r="F39" s="172">
        <v>1296.25</v>
      </c>
      <c r="G39" s="172">
        <v>48.15</v>
      </c>
      <c r="H39" s="172">
        <v>1530.67</v>
      </c>
      <c r="AA39" s="171"/>
      <c r="AB39" s="42"/>
      <c r="AC39" s="170" t="s">
        <v>237</v>
      </c>
    </row>
    <row r="40" spans="1:53" customFormat="1" ht="15" x14ac:dyDescent="0.25">
      <c r="A40" s="188" t="s">
        <v>236</v>
      </c>
      <c r="B40" s="189"/>
      <c r="C40" s="189"/>
      <c r="D40" s="189"/>
      <c r="E40" s="189"/>
      <c r="F40" s="189"/>
      <c r="G40" s="189"/>
      <c r="H40" s="190"/>
      <c r="AA40" s="171" t="s">
        <v>236</v>
      </c>
      <c r="AB40" s="42"/>
      <c r="AC40" s="170"/>
    </row>
    <row r="41" spans="1:53" customFormat="1" ht="15" x14ac:dyDescent="0.25">
      <c r="A41" s="175">
        <v>2</v>
      </c>
      <c r="B41" s="174" t="s">
        <v>235</v>
      </c>
      <c r="C41" s="174" t="s">
        <v>234</v>
      </c>
      <c r="D41" s="173">
        <v>4.7300000000000004</v>
      </c>
      <c r="E41" s="173">
        <v>32.53</v>
      </c>
      <c r="F41" s="173">
        <v>259.25</v>
      </c>
      <c r="G41" s="173">
        <v>9.6300000000000008</v>
      </c>
      <c r="H41" s="173">
        <v>306.14</v>
      </c>
      <c r="AA41" s="171"/>
      <c r="AB41" s="42"/>
      <c r="AC41" s="170"/>
    </row>
    <row r="42" spans="1:53" customFormat="1" ht="15" x14ac:dyDescent="0.25">
      <c r="A42" s="169"/>
      <c r="B42" s="199" t="s">
        <v>233</v>
      </c>
      <c r="C42" s="200"/>
      <c r="D42" s="166">
        <v>4.7300000000000004</v>
      </c>
      <c r="E42" s="166">
        <v>32.53</v>
      </c>
      <c r="F42" s="172">
        <v>259.25</v>
      </c>
      <c r="G42" s="172">
        <v>9.6300000000000008</v>
      </c>
      <c r="H42" s="172">
        <v>306.14</v>
      </c>
      <c r="AA42" s="171"/>
      <c r="AB42" s="42" t="s">
        <v>233</v>
      </c>
      <c r="AC42" s="170"/>
    </row>
    <row r="43" spans="1:53" customFormat="1" ht="15" x14ac:dyDescent="0.25">
      <c r="A43" s="169"/>
      <c r="B43" s="201" t="s">
        <v>232</v>
      </c>
      <c r="C43" s="202"/>
      <c r="D43" s="166">
        <v>28.36</v>
      </c>
      <c r="E43" s="166">
        <v>195.17</v>
      </c>
      <c r="F43" s="172">
        <v>1555.5</v>
      </c>
      <c r="G43" s="172">
        <v>57.78</v>
      </c>
      <c r="H43" s="172">
        <v>1836.81</v>
      </c>
      <c r="AA43" s="171"/>
      <c r="AB43" s="42"/>
      <c r="AC43" s="170" t="s">
        <v>232</v>
      </c>
    </row>
    <row r="44" spans="1:53" customFormat="1" ht="15" x14ac:dyDescent="0.25">
      <c r="A44" s="169"/>
      <c r="B44" s="201" t="s">
        <v>265</v>
      </c>
      <c r="C44" s="202"/>
      <c r="D44" s="166">
        <f>D43*D45</f>
        <v>22.193030525748444</v>
      </c>
      <c r="E44" s="166">
        <f>E43*D45</f>
        <v>152.72968151305795</v>
      </c>
      <c r="F44" s="172">
        <f>F43*D45</f>
        <v>1217.2517271791858</v>
      </c>
      <c r="G44" s="172">
        <f>G43*D45</f>
        <v>45.215560782007941</v>
      </c>
      <c r="H44" s="172">
        <v>1437.39</v>
      </c>
      <c r="AA44" s="171"/>
      <c r="AB44" s="42"/>
      <c r="AC44" s="170"/>
    </row>
    <row r="45" spans="1:53" s="164" customFormat="1" ht="11.25" customHeight="1" x14ac:dyDescent="0.2">
      <c r="A45" s="169"/>
      <c r="B45" s="203" t="s">
        <v>32</v>
      </c>
      <c r="C45" s="203"/>
      <c r="D45" s="182">
        <f>H44/H43</f>
        <v>0.78254691557646139</v>
      </c>
      <c r="E45" s="168"/>
      <c r="F45" s="168"/>
      <c r="G45" s="168"/>
      <c r="H45" s="168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5"/>
      <c r="AE45" s="165"/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</row>
    <row r="46" spans="1:53" s="164" customFormat="1" ht="14.25" x14ac:dyDescent="0.2">
      <c r="A46" s="169"/>
      <c r="B46" s="205" t="s">
        <v>231</v>
      </c>
      <c r="C46" s="205"/>
      <c r="D46" s="168"/>
      <c r="E46" s="168"/>
      <c r="F46" s="168"/>
      <c r="G46" s="168"/>
      <c r="H46" s="166">
        <v>53.64</v>
      </c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  <c r="AE46" s="165"/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</row>
    <row r="47" spans="1:53" s="164" customFormat="1" ht="14.25" x14ac:dyDescent="0.2">
      <c r="A47" s="169"/>
      <c r="B47" s="205" t="s">
        <v>230</v>
      </c>
      <c r="C47" s="205"/>
      <c r="D47" s="168"/>
      <c r="E47" s="168"/>
      <c r="F47" s="168"/>
      <c r="G47" s="168"/>
      <c r="H47" s="166">
        <v>16.149999999999999</v>
      </c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</row>
    <row r="48" spans="1:53" s="164" customFormat="1" ht="14.25" x14ac:dyDescent="0.2">
      <c r="A48" s="169"/>
      <c r="B48" s="205" t="s">
        <v>229</v>
      </c>
      <c r="C48" s="205"/>
      <c r="D48" s="168"/>
      <c r="E48" s="168"/>
      <c r="F48" s="168"/>
      <c r="G48" s="168"/>
      <c r="H48" s="166">
        <v>7.94</v>
      </c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</row>
    <row r="49" spans="1:53" s="164" customFormat="1" ht="14.25" x14ac:dyDescent="0.2">
      <c r="A49" s="169"/>
      <c r="B49" s="205" t="s">
        <v>228</v>
      </c>
      <c r="C49" s="205"/>
      <c r="D49" s="168"/>
      <c r="E49" s="168"/>
      <c r="F49" s="168"/>
      <c r="G49" s="168"/>
      <c r="H49" s="166">
        <v>54.69</v>
      </c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</row>
    <row r="50" spans="1:53" s="164" customFormat="1" ht="14.25" x14ac:dyDescent="0.2">
      <c r="A50" s="169"/>
      <c r="B50" s="205" t="s">
        <v>227</v>
      </c>
      <c r="C50" s="205"/>
      <c r="D50" s="168"/>
      <c r="E50" s="168"/>
      <c r="F50" s="168"/>
      <c r="G50" s="168"/>
      <c r="H50" s="166">
        <v>56.27</v>
      </c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</row>
    <row r="51" spans="1:53" s="164" customFormat="1" ht="14.25" x14ac:dyDescent="0.2">
      <c r="A51" s="169"/>
      <c r="B51" s="205" t="s">
        <v>226</v>
      </c>
      <c r="C51" s="205"/>
      <c r="D51" s="168"/>
      <c r="E51" s="168"/>
      <c r="F51" s="168"/>
      <c r="G51" s="168"/>
      <c r="H51" s="166">
        <v>29.15</v>
      </c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5"/>
      <c r="AE51" s="165"/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</row>
    <row r="52" spans="1:53" s="164" customFormat="1" ht="14.25" x14ac:dyDescent="0.2">
      <c r="A52" s="169"/>
      <c r="B52" s="205" t="s">
        <v>225</v>
      </c>
      <c r="C52" s="205"/>
      <c r="D52" s="168"/>
      <c r="E52" s="168"/>
      <c r="F52" s="168"/>
      <c r="G52" s="168"/>
      <c r="H52" s="166">
        <v>1555.5</v>
      </c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</row>
    <row r="53" spans="1:53" s="164" customFormat="1" ht="14.25" x14ac:dyDescent="0.2">
      <c r="A53" s="167"/>
      <c r="B53" s="205" t="s">
        <v>224</v>
      </c>
      <c r="C53" s="205"/>
      <c r="D53" s="167"/>
      <c r="E53" s="167"/>
      <c r="F53" s="167"/>
      <c r="G53" s="167"/>
      <c r="H53" s="166">
        <v>57.78</v>
      </c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 s="165"/>
      <c r="AE53" s="165"/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</row>
    <row r="56" spans="1:53" s="161" customFormat="1" x14ac:dyDescent="0.25">
      <c r="A56" s="27" t="s">
        <v>223</v>
      </c>
      <c r="B56" s="108"/>
      <c r="C56" s="206"/>
      <c r="D56" s="206"/>
      <c r="E56" s="204" t="s">
        <v>218</v>
      </c>
      <c r="F56" s="204"/>
      <c r="G56" s="204"/>
      <c r="H56" s="204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 t="s">
        <v>6</v>
      </c>
      <c r="AE56" s="162" t="s">
        <v>6</v>
      </c>
      <c r="AF56" s="110" t="s">
        <v>218</v>
      </c>
      <c r="AG56" s="110" t="s">
        <v>6</v>
      </c>
      <c r="AH56" s="110" t="s">
        <v>6</v>
      </c>
      <c r="AI56" s="110" t="s">
        <v>6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</row>
    <row r="57" spans="1:53" s="158" customFormat="1" ht="18.75" customHeight="1" x14ac:dyDescent="0.25">
      <c r="A57" s="160"/>
      <c r="B57" s="160"/>
      <c r="C57" s="191" t="s">
        <v>220</v>
      </c>
      <c r="D57" s="191"/>
      <c r="E57" s="191"/>
      <c r="F57" s="191"/>
      <c r="G57" s="191"/>
      <c r="H57" s="191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</row>
    <row r="58" spans="1:53" s="161" customFormat="1" ht="15" x14ac:dyDescent="0.25">
      <c r="A58" s="27" t="s">
        <v>222</v>
      </c>
      <c r="B58" s="108"/>
      <c r="C58"/>
      <c r="D58" s="163"/>
      <c r="E58" s="204" t="s">
        <v>218</v>
      </c>
      <c r="F58" s="204"/>
      <c r="G58" s="204"/>
      <c r="H58" s="204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  <c r="AF58" s="162"/>
      <c r="AG58" s="162"/>
      <c r="AH58" s="162"/>
      <c r="AI58" s="162"/>
      <c r="AJ58" s="110" t="s">
        <v>218</v>
      </c>
      <c r="AK58" s="110" t="s">
        <v>6</v>
      </c>
      <c r="AL58" s="110" t="s">
        <v>6</v>
      </c>
      <c r="AM58" s="110" t="s">
        <v>6</v>
      </c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</row>
    <row r="59" spans="1:53" s="158" customFormat="1" ht="18.75" customHeight="1" x14ac:dyDescent="0.25">
      <c r="A59" s="160"/>
      <c r="B59" s="160"/>
      <c r="C59" s="191" t="s">
        <v>220</v>
      </c>
      <c r="D59" s="191"/>
      <c r="E59" s="191"/>
      <c r="F59" s="191"/>
      <c r="G59" s="191"/>
      <c r="H59" s="191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  <c r="AY59" s="159"/>
      <c r="AZ59" s="159"/>
      <c r="BA59" s="159"/>
    </row>
    <row r="60" spans="1:53" s="161" customFormat="1" x14ac:dyDescent="0.25">
      <c r="A60" s="207" t="s">
        <v>221</v>
      </c>
      <c r="B60" s="207"/>
      <c r="C60" s="207"/>
      <c r="D60" s="207"/>
      <c r="E60" s="204" t="s">
        <v>218</v>
      </c>
      <c r="F60" s="204"/>
      <c r="G60" s="204"/>
      <c r="H60" s="204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2"/>
      <c r="AB60" s="162"/>
      <c r="AC60" s="162"/>
      <c r="AD60" s="162"/>
      <c r="AE60" s="162"/>
      <c r="AF60" s="162"/>
      <c r="AG60" s="162"/>
      <c r="AH60" s="162"/>
      <c r="AI60" s="162"/>
      <c r="AJ60" s="162"/>
      <c r="AK60" s="162"/>
      <c r="AL60" s="162"/>
      <c r="AM60" s="162"/>
      <c r="AN60" s="110" t="s">
        <v>221</v>
      </c>
      <c r="AO60" s="110" t="s">
        <v>6</v>
      </c>
      <c r="AP60" s="110" t="s">
        <v>6</v>
      </c>
      <c r="AQ60" s="110" t="s">
        <v>6</v>
      </c>
      <c r="AR60" s="110" t="s">
        <v>218</v>
      </c>
      <c r="AS60" s="110" t="s">
        <v>6</v>
      </c>
      <c r="AT60" s="110" t="s">
        <v>6</v>
      </c>
      <c r="AU60" s="110" t="s">
        <v>6</v>
      </c>
      <c r="AV60" s="162"/>
      <c r="AW60" s="162"/>
      <c r="AX60" s="162"/>
      <c r="AY60" s="162"/>
      <c r="AZ60" s="162"/>
      <c r="BA60" s="162"/>
    </row>
    <row r="61" spans="1:53" s="158" customFormat="1" ht="18.75" customHeight="1" x14ac:dyDescent="0.25">
      <c r="A61" s="160"/>
      <c r="B61" s="160"/>
      <c r="C61" s="191" t="s">
        <v>220</v>
      </c>
      <c r="D61" s="191"/>
      <c r="E61" s="191"/>
      <c r="F61" s="191"/>
      <c r="G61" s="191"/>
      <c r="H61" s="191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</row>
    <row r="62" spans="1:53" s="161" customFormat="1" x14ac:dyDescent="0.25">
      <c r="A62" s="27" t="s">
        <v>219</v>
      </c>
      <c r="B62" s="108"/>
      <c r="C62" s="208"/>
      <c r="D62" s="208"/>
      <c r="E62" s="204" t="s">
        <v>218</v>
      </c>
      <c r="F62" s="204"/>
      <c r="G62" s="204"/>
      <c r="H62" s="204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10" t="s">
        <v>6</v>
      </c>
      <c r="AW62" s="110" t="s">
        <v>6</v>
      </c>
      <c r="AX62" s="110" t="s">
        <v>218</v>
      </c>
      <c r="AY62" s="110" t="s">
        <v>6</v>
      </c>
      <c r="AZ62" s="110" t="s">
        <v>6</v>
      </c>
      <c r="BA62" s="110" t="s">
        <v>6</v>
      </c>
    </row>
    <row r="63" spans="1:53" s="158" customFormat="1" ht="18.75" customHeight="1" x14ac:dyDescent="0.25">
      <c r="A63" s="160"/>
      <c r="B63" s="160"/>
      <c r="C63" s="191" t="s">
        <v>163</v>
      </c>
      <c r="D63" s="191"/>
      <c r="E63" s="191"/>
      <c r="F63" s="191"/>
      <c r="G63" s="191"/>
      <c r="H63" s="191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</row>
  </sheetData>
  <mergeCells count="54">
    <mergeCell ref="C59:H59"/>
    <mergeCell ref="C63:H63"/>
    <mergeCell ref="A60:D60"/>
    <mergeCell ref="E60:H60"/>
    <mergeCell ref="C61:H61"/>
    <mergeCell ref="C62:D62"/>
    <mergeCell ref="E62:H62"/>
    <mergeCell ref="E58:H58"/>
    <mergeCell ref="B46:C46"/>
    <mergeCell ref="B47:C47"/>
    <mergeCell ref="B48:C48"/>
    <mergeCell ref="B49:C49"/>
    <mergeCell ref="B50:C50"/>
    <mergeCell ref="B51:C51"/>
    <mergeCell ref="B52:C52"/>
    <mergeCell ref="B53:C53"/>
    <mergeCell ref="C56:D56"/>
    <mergeCell ref="E56:H56"/>
    <mergeCell ref="C57:H57"/>
    <mergeCell ref="B45:C45"/>
    <mergeCell ref="B44:C44"/>
    <mergeCell ref="B31:C31"/>
    <mergeCell ref="A32:H32"/>
    <mergeCell ref="B33:C33"/>
    <mergeCell ref="A34:H34"/>
    <mergeCell ref="B36:C36"/>
    <mergeCell ref="B37:C37"/>
    <mergeCell ref="A38:H38"/>
    <mergeCell ref="B39:C39"/>
    <mergeCell ref="A40:H40"/>
    <mergeCell ref="B42:C42"/>
    <mergeCell ref="B43:C43"/>
    <mergeCell ref="A30:H30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27:C27"/>
    <mergeCell ref="A28:H28"/>
    <mergeCell ref="B29:C29"/>
    <mergeCell ref="B16:G16"/>
    <mergeCell ref="C4:G4"/>
    <mergeCell ref="C5:G5"/>
    <mergeCell ref="C9:G9"/>
    <mergeCell ref="C10:G10"/>
    <mergeCell ref="B12:G12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6" fitToHeight="0" orientation="landscape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245"/>
  <sheetViews>
    <sheetView zoomScale="85" zoomScaleNormal="85" workbookViewId="0">
      <selection activeCell="C35" sqref="C35:G37"/>
    </sheetView>
  </sheetViews>
  <sheetFormatPr defaultColWidth="9.140625" defaultRowHeight="11.25" customHeight="1" x14ac:dyDescent="0.2"/>
  <cols>
    <col min="1" max="1" width="9.7109375" style="1" customWidth="1"/>
    <col min="2" max="2" width="20.7109375" style="1" customWidth="1"/>
    <col min="3" max="3" width="10.7109375" style="1" customWidth="1"/>
    <col min="4" max="4" width="12.85546875" style="1" customWidth="1"/>
    <col min="5" max="5" width="10.42578125" style="1" customWidth="1"/>
    <col min="6" max="6" width="11.7109375" style="1" customWidth="1"/>
    <col min="7" max="7" width="6.140625" style="1" customWidth="1"/>
    <col min="8" max="8" width="9.28515625" style="1" customWidth="1"/>
    <col min="9" max="9" width="10.7109375" style="1" customWidth="1"/>
    <col min="10" max="10" width="12.42578125" style="1" customWidth="1"/>
    <col min="11" max="11" width="13.28515625" style="1" customWidth="1"/>
    <col min="12" max="12" width="17" style="1" customWidth="1"/>
    <col min="13" max="13" width="11.5703125" style="1" customWidth="1"/>
    <col min="14" max="14" width="17" style="1" customWidth="1"/>
    <col min="15" max="15" width="12.85546875" style="1" customWidth="1"/>
    <col min="16" max="16" width="17" style="1" customWidth="1"/>
    <col min="17" max="17" width="75.28515625" style="2" hidden="1" customWidth="1"/>
    <col min="18" max="18" width="126.5703125" style="2" hidden="1" customWidth="1"/>
    <col min="19" max="27" width="9.140625" style="1"/>
    <col min="28" max="33" width="76.140625" style="3" hidden="1" customWidth="1"/>
    <col min="34" max="43" width="127.28515625" style="3" hidden="1" customWidth="1"/>
    <col min="44" max="49" width="76.140625" style="3" hidden="1" customWidth="1"/>
    <col min="50" max="59" width="127.28515625" style="3" hidden="1" customWidth="1"/>
    <col min="60" max="65" width="76.140625" style="3" hidden="1" customWidth="1"/>
    <col min="66" max="75" width="127.28515625" style="3" hidden="1" customWidth="1"/>
    <col min="76" max="81" width="76.140625" style="3" hidden="1" customWidth="1"/>
    <col min="82" max="91" width="127.28515625" style="3" hidden="1" customWidth="1"/>
    <col min="92" max="97" width="76.140625" style="3" hidden="1" customWidth="1"/>
    <col min="98" max="107" width="127.28515625" style="3" hidden="1" customWidth="1"/>
    <col min="108" max="113" width="76.140625" style="3" hidden="1" customWidth="1"/>
    <col min="114" max="123" width="127.28515625" style="3" hidden="1" customWidth="1"/>
    <col min="124" max="129" width="76.140625" style="3" hidden="1" customWidth="1"/>
    <col min="130" max="139" width="127.28515625" style="3" hidden="1" customWidth="1"/>
    <col min="140" max="187" width="203.42578125" style="3" hidden="1" customWidth="1"/>
    <col min="188" max="192" width="66.42578125" style="3" hidden="1" customWidth="1"/>
    <col min="193" max="196" width="45.7109375" style="3" hidden="1" customWidth="1"/>
    <col min="197" max="197" width="203.42578125" style="3" hidden="1" customWidth="1"/>
    <col min="198" max="202" width="51.85546875" style="3" hidden="1" customWidth="1"/>
    <col min="203" max="203" width="173" style="3" hidden="1" customWidth="1"/>
    <col min="204" max="206" width="51.85546875" style="3" hidden="1" customWidth="1"/>
    <col min="207" max="207" width="173" style="3" hidden="1" customWidth="1"/>
    <col min="208" max="208" width="203.42578125" style="3" hidden="1" customWidth="1"/>
    <col min="209" max="209" width="173" style="3" hidden="1" customWidth="1"/>
    <col min="210" max="214" width="156" style="3" hidden="1" customWidth="1"/>
    <col min="215" max="215" width="84.28515625" style="3" hidden="1" customWidth="1"/>
    <col min="216" max="220" width="156" style="3" hidden="1" customWidth="1"/>
    <col min="221" max="221" width="84.28515625" style="3" hidden="1" customWidth="1"/>
    <col min="222" max="227" width="61.140625" style="3" hidden="1" customWidth="1"/>
    <col min="228" max="233" width="82" style="3" hidden="1" customWidth="1"/>
    <col min="234" max="239" width="61.140625" style="3" hidden="1" customWidth="1"/>
    <col min="240" max="245" width="82" style="3" hidden="1" customWidth="1"/>
    <col min="246" max="16384" width="9.140625" style="1"/>
  </cols>
  <sheetData>
    <row r="1" spans="1:171" customFormat="1" ht="1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 t="s">
        <v>0</v>
      </c>
    </row>
    <row r="2" spans="1:171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5" t="s">
        <v>1</v>
      </c>
    </row>
    <row r="3" spans="1:171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5"/>
    </row>
    <row r="4" spans="1:171" customFormat="1" ht="12.75" customHeight="1" x14ac:dyDescent="0.25">
      <c r="A4" s="207" t="s">
        <v>2</v>
      </c>
      <c r="B4" s="207"/>
      <c r="C4" s="207"/>
      <c r="D4" s="207"/>
      <c r="E4" s="207"/>
      <c r="F4" s="207"/>
      <c r="G4" s="184" t="s">
        <v>3</v>
      </c>
      <c r="H4" s="184"/>
      <c r="I4" s="184"/>
      <c r="J4" s="184"/>
      <c r="K4" s="184"/>
      <c r="L4" s="184"/>
      <c r="M4" s="184"/>
      <c r="N4" s="184"/>
      <c r="O4" s="184"/>
      <c r="P4" s="184"/>
    </row>
    <row r="5" spans="1:171" customFormat="1" ht="33.75" customHeight="1" x14ac:dyDescent="0.25">
      <c r="A5" s="207" t="s">
        <v>4</v>
      </c>
      <c r="B5" s="207"/>
      <c r="C5" s="207"/>
      <c r="D5" s="207"/>
      <c r="E5" s="207"/>
      <c r="F5" s="207"/>
      <c r="G5" s="210" t="s">
        <v>5</v>
      </c>
      <c r="H5" s="210"/>
      <c r="I5" s="210"/>
      <c r="J5" s="210"/>
      <c r="K5" s="210"/>
      <c r="L5" s="210"/>
      <c r="M5" s="210"/>
      <c r="N5" s="210"/>
      <c r="O5" s="210"/>
      <c r="P5" s="210"/>
      <c r="AB5" s="7" t="s">
        <v>4</v>
      </c>
      <c r="AC5" s="7" t="s">
        <v>6</v>
      </c>
      <c r="AD5" s="7" t="s">
        <v>6</v>
      </c>
      <c r="AE5" s="7" t="s">
        <v>6</v>
      </c>
      <c r="AF5" s="7" t="s">
        <v>6</v>
      </c>
      <c r="AG5" s="7" t="s">
        <v>6</v>
      </c>
      <c r="AH5" s="7" t="s">
        <v>5</v>
      </c>
      <c r="AI5" s="7" t="s">
        <v>6</v>
      </c>
      <c r="AJ5" s="7" t="s">
        <v>6</v>
      </c>
      <c r="AK5" s="7" t="s">
        <v>6</v>
      </c>
      <c r="AL5" s="7" t="s">
        <v>6</v>
      </c>
      <c r="AM5" s="7" t="s">
        <v>6</v>
      </c>
      <c r="AN5" s="7" t="s">
        <v>6</v>
      </c>
      <c r="AO5" s="7" t="s">
        <v>6</v>
      </c>
      <c r="AP5" s="7" t="s">
        <v>6</v>
      </c>
      <c r="AQ5" s="7" t="s">
        <v>6</v>
      </c>
    </row>
    <row r="6" spans="1:171" customFormat="1" ht="56.25" customHeight="1" x14ac:dyDescent="0.25">
      <c r="A6" s="207" t="s">
        <v>7</v>
      </c>
      <c r="B6" s="207"/>
      <c r="C6" s="207"/>
      <c r="D6" s="207"/>
      <c r="E6" s="207"/>
      <c r="F6" s="207"/>
      <c r="G6" s="210" t="s">
        <v>8</v>
      </c>
      <c r="H6" s="210"/>
      <c r="I6" s="210"/>
      <c r="J6" s="210"/>
      <c r="K6" s="210"/>
      <c r="L6" s="210"/>
      <c r="M6" s="210"/>
      <c r="N6" s="210"/>
      <c r="O6" s="210"/>
      <c r="P6" s="210"/>
      <c r="AR6" s="7" t="s">
        <v>7</v>
      </c>
      <c r="AS6" s="7" t="s">
        <v>6</v>
      </c>
      <c r="AT6" s="7" t="s">
        <v>6</v>
      </c>
      <c r="AU6" s="7" t="s">
        <v>6</v>
      </c>
      <c r="AV6" s="7" t="s">
        <v>6</v>
      </c>
      <c r="AW6" s="7" t="s">
        <v>6</v>
      </c>
      <c r="AX6" s="7" t="s">
        <v>8</v>
      </c>
      <c r="AY6" s="7" t="s">
        <v>6</v>
      </c>
      <c r="AZ6" s="7" t="s">
        <v>6</v>
      </c>
      <c r="BA6" s="7" t="s">
        <v>6</v>
      </c>
      <c r="BB6" s="7" t="s">
        <v>6</v>
      </c>
      <c r="BC6" s="7" t="s">
        <v>6</v>
      </c>
      <c r="BD6" s="7" t="s">
        <v>6</v>
      </c>
      <c r="BE6" s="7" t="s">
        <v>6</v>
      </c>
      <c r="BF6" s="7" t="s">
        <v>6</v>
      </c>
      <c r="BG6" s="7" t="s">
        <v>6</v>
      </c>
    </row>
    <row r="7" spans="1:171" customFormat="1" ht="67.5" customHeight="1" x14ac:dyDescent="0.25">
      <c r="A7" s="209" t="s">
        <v>9</v>
      </c>
      <c r="B7" s="209"/>
      <c r="C7" s="209"/>
      <c r="D7" s="209"/>
      <c r="E7" s="209"/>
      <c r="F7" s="209"/>
      <c r="G7" s="210" t="s">
        <v>10</v>
      </c>
      <c r="H7" s="210"/>
      <c r="I7" s="210"/>
      <c r="J7" s="210"/>
      <c r="K7" s="210"/>
      <c r="L7" s="210"/>
      <c r="M7" s="210"/>
      <c r="N7" s="210"/>
      <c r="O7" s="210"/>
      <c r="P7" s="210"/>
      <c r="Q7" s="8" t="s">
        <v>9</v>
      </c>
      <c r="R7" s="9" t="s">
        <v>10</v>
      </c>
      <c r="S7" s="7"/>
      <c r="T7" s="7"/>
      <c r="U7" s="7"/>
      <c r="V7" s="7"/>
      <c r="W7" s="7"/>
      <c r="X7" s="7"/>
      <c r="Y7" s="7"/>
      <c r="Z7" s="7"/>
      <c r="AA7" s="7"/>
      <c r="BH7" s="7" t="s">
        <v>9</v>
      </c>
      <c r="BI7" s="7" t="s">
        <v>6</v>
      </c>
      <c r="BJ7" s="7" t="s">
        <v>6</v>
      </c>
      <c r="BK7" s="7" t="s">
        <v>6</v>
      </c>
      <c r="BL7" s="7" t="s">
        <v>6</v>
      </c>
      <c r="BM7" s="7" t="s">
        <v>6</v>
      </c>
      <c r="BN7" s="7" t="s">
        <v>10</v>
      </c>
      <c r="BO7" s="7" t="s">
        <v>6</v>
      </c>
      <c r="BP7" s="7" t="s">
        <v>6</v>
      </c>
      <c r="BQ7" s="7" t="s">
        <v>6</v>
      </c>
      <c r="BR7" s="7" t="s">
        <v>6</v>
      </c>
      <c r="BS7" s="7" t="s">
        <v>6</v>
      </c>
      <c r="BT7" s="7" t="s">
        <v>6</v>
      </c>
      <c r="BU7" s="7" t="s">
        <v>6</v>
      </c>
      <c r="BV7" s="7" t="s">
        <v>6</v>
      </c>
      <c r="BW7" s="7" t="s">
        <v>6</v>
      </c>
    </row>
    <row r="8" spans="1:171" customFormat="1" ht="33.75" customHeight="1" x14ac:dyDescent="0.25">
      <c r="A8" s="207" t="s">
        <v>11</v>
      </c>
      <c r="B8" s="207"/>
      <c r="C8" s="207"/>
      <c r="D8" s="207"/>
      <c r="E8" s="207"/>
      <c r="F8" s="207"/>
      <c r="G8" s="210" t="s">
        <v>12</v>
      </c>
      <c r="H8" s="210"/>
      <c r="I8" s="210"/>
      <c r="J8" s="210"/>
      <c r="K8" s="210"/>
      <c r="L8" s="210"/>
      <c r="M8" s="210"/>
      <c r="N8" s="210"/>
      <c r="O8" s="210"/>
      <c r="P8" s="210"/>
      <c r="Q8" s="8" t="s">
        <v>11</v>
      </c>
      <c r="R8" s="9" t="s">
        <v>12</v>
      </c>
      <c r="S8" s="7"/>
      <c r="T8" s="7"/>
      <c r="U8" s="7"/>
      <c r="V8" s="7"/>
      <c r="W8" s="7"/>
      <c r="X8" s="7"/>
      <c r="Y8" s="7"/>
      <c r="Z8" s="7"/>
      <c r="AA8" s="7"/>
      <c r="BX8" s="7" t="s">
        <v>11</v>
      </c>
      <c r="BY8" s="7" t="s">
        <v>6</v>
      </c>
      <c r="BZ8" s="7" t="s">
        <v>6</v>
      </c>
      <c r="CA8" s="7" t="s">
        <v>6</v>
      </c>
      <c r="CB8" s="7" t="s">
        <v>6</v>
      </c>
      <c r="CC8" s="7" t="s">
        <v>6</v>
      </c>
      <c r="CD8" s="7" t="s">
        <v>12</v>
      </c>
      <c r="CE8" s="7" t="s">
        <v>6</v>
      </c>
      <c r="CF8" s="7" t="s">
        <v>6</v>
      </c>
      <c r="CG8" s="7" t="s">
        <v>6</v>
      </c>
      <c r="CH8" s="7" t="s">
        <v>6</v>
      </c>
      <c r="CI8" s="7" t="s">
        <v>6</v>
      </c>
      <c r="CJ8" s="7" t="s">
        <v>6</v>
      </c>
      <c r="CK8" s="7" t="s">
        <v>6</v>
      </c>
      <c r="CL8" s="7" t="s">
        <v>6</v>
      </c>
      <c r="CM8" s="7" t="s">
        <v>6</v>
      </c>
    </row>
    <row r="9" spans="1:171" customFormat="1" ht="11.25" customHeight="1" x14ac:dyDescent="0.25">
      <c r="A9" s="207" t="s">
        <v>13</v>
      </c>
      <c r="B9" s="207"/>
      <c r="C9" s="207"/>
      <c r="D9" s="207"/>
      <c r="E9" s="207"/>
      <c r="F9" s="207"/>
      <c r="G9" s="210"/>
      <c r="H9" s="210"/>
      <c r="I9" s="210"/>
      <c r="J9" s="210"/>
      <c r="K9" s="210"/>
      <c r="L9" s="210"/>
      <c r="M9" s="210"/>
      <c r="N9" s="210"/>
      <c r="O9" s="210"/>
      <c r="P9" s="210"/>
      <c r="CN9" s="7" t="s">
        <v>13</v>
      </c>
      <c r="CO9" s="7" t="s">
        <v>6</v>
      </c>
      <c r="CP9" s="7" t="s">
        <v>6</v>
      </c>
      <c r="CQ9" s="7" t="s">
        <v>6</v>
      </c>
      <c r="CR9" s="7" t="s">
        <v>6</v>
      </c>
      <c r="CS9" s="7" t="s">
        <v>6</v>
      </c>
      <c r="CT9" s="7" t="s">
        <v>6</v>
      </c>
      <c r="CU9" s="7" t="s">
        <v>6</v>
      </c>
      <c r="CV9" s="7" t="s">
        <v>6</v>
      </c>
      <c r="CW9" s="7" t="s">
        <v>6</v>
      </c>
      <c r="CX9" s="7" t="s">
        <v>6</v>
      </c>
      <c r="CY9" s="7" t="s">
        <v>6</v>
      </c>
      <c r="CZ9" s="7" t="s">
        <v>6</v>
      </c>
      <c r="DA9" s="7" t="s">
        <v>6</v>
      </c>
      <c r="DB9" s="7" t="s">
        <v>6</v>
      </c>
      <c r="DC9" s="7" t="s">
        <v>6</v>
      </c>
    </row>
    <row r="10" spans="1:171" customFormat="1" ht="11.25" customHeight="1" x14ac:dyDescent="0.25">
      <c r="A10" s="207" t="s">
        <v>14</v>
      </c>
      <c r="B10" s="207"/>
      <c r="C10" s="207"/>
      <c r="D10" s="207"/>
      <c r="E10" s="207"/>
      <c r="F10" s="207"/>
      <c r="G10" s="210" t="s">
        <v>15</v>
      </c>
      <c r="H10" s="210"/>
      <c r="I10" s="210"/>
      <c r="J10" s="210"/>
      <c r="K10" s="210"/>
      <c r="L10" s="210"/>
      <c r="M10" s="210"/>
      <c r="N10" s="210"/>
      <c r="O10" s="210"/>
      <c r="P10" s="210"/>
      <c r="R10" s="2" t="s">
        <v>15</v>
      </c>
      <c r="DD10" s="7" t="s">
        <v>14</v>
      </c>
      <c r="DE10" s="7" t="s">
        <v>6</v>
      </c>
      <c r="DF10" s="7" t="s">
        <v>6</v>
      </c>
      <c r="DG10" s="7" t="s">
        <v>6</v>
      </c>
      <c r="DH10" s="7" t="s">
        <v>6</v>
      </c>
      <c r="DI10" s="7" t="s">
        <v>6</v>
      </c>
      <c r="DJ10" s="7" t="s">
        <v>15</v>
      </c>
      <c r="DK10" s="7" t="s">
        <v>6</v>
      </c>
      <c r="DL10" s="7" t="s">
        <v>6</v>
      </c>
      <c r="DM10" s="7" t="s">
        <v>6</v>
      </c>
      <c r="DN10" s="7" t="s">
        <v>6</v>
      </c>
      <c r="DO10" s="7" t="s">
        <v>6</v>
      </c>
      <c r="DP10" s="7" t="s">
        <v>6</v>
      </c>
      <c r="DQ10" s="7" t="s">
        <v>6</v>
      </c>
      <c r="DR10" s="7" t="s">
        <v>6</v>
      </c>
      <c r="DS10" s="7" t="s">
        <v>6</v>
      </c>
    </row>
    <row r="11" spans="1:171" customFormat="1" ht="15" x14ac:dyDescent="0.25">
      <c r="A11" s="207" t="s">
        <v>16</v>
      </c>
      <c r="B11" s="207"/>
      <c r="C11" s="207"/>
      <c r="D11" s="207"/>
      <c r="E11" s="207"/>
      <c r="F11" s="207"/>
      <c r="G11" s="210" t="s">
        <v>17</v>
      </c>
      <c r="H11" s="210"/>
      <c r="I11" s="210"/>
      <c r="J11" s="210"/>
      <c r="K11" s="210"/>
      <c r="L11" s="210"/>
      <c r="M11" s="210"/>
      <c r="N11" s="210"/>
      <c r="O11" s="210"/>
      <c r="P11" s="210"/>
      <c r="R11" s="2" t="s">
        <v>17</v>
      </c>
      <c r="DT11" s="7" t="s">
        <v>16</v>
      </c>
      <c r="DU11" s="7" t="s">
        <v>6</v>
      </c>
      <c r="DV11" s="7" t="s">
        <v>6</v>
      </c>
      <c r="DW11" s="7" t="s">
        <v>6</v>
      </c>
      <c r="DX11" s="7" t="s">
        <v>6</v>
      </c>
      <c r="DY11" s="7" t="s">
        <v>6</v>
      </c>
      <c r="DZ11" s="7" t="s">
        <v>17</v>
      </c>
      <c r="EA11" s="7" t="s">
        <v>6</v>
      </c>
      <c r="EB11" s="7" t="s">
        <v>6</v>
      </c>
      <c r="EC11" s="7" t="s">
        <v>6</v>
      </c>
      <c r="ED11" s="7" t="s">
        <v>6</v>
      </c>
      <c r="EE11" s="7" t="s">
        <v>6</v>
      </c>
      <c r="EF11" s="7" t="s">
        <v>6</v>
      </c>
      <c r="EG11" s="7" t="s">
        <v>6</v>
      </c>
      <c r="EH11" s="7" t="s">
        <v>6</v>
      </c>
      <c r="EI11" s="7" t="s">
        <v>6</v>
      </c>
    </row>
    <row r="12" spans="1:171" customFormat="1" ht="6" customHeight="1" x14ac:dyDescent="0.25">
      <c r="A12" s="10"/>
      <c r="B12" s="6"/>
      <c r="C12" s="6"/>
      <c r="D12" s="6"/>
      <c r="E12" s="6"/>
      <c r="F12" s="11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71" customFormat="1" ht="15" x14ac:dyDescent="0.25">
      <c r="A13" s="212"/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EJ13" s="7" t="s">
        <v>6</v>
      </c>
      <c r="EK13" s="7" t="s">
        <v>6</v>
      </c>
      <c r="EL13" s="7" t="s">
        <v>6</v>
      </c>
      <c r="EM13" s="7" t="s">
        <v>6</v>
      </c>
      <c r="EN13" s="7" t="s">
        <v>6</v>
      </c>
      <c r="EO13" s="7" t="s">
        <v>6</v>
      </c>
      <c r="EP13" s="7" t="s">
        <v>6</v>
      </c>
      <c r="EQ13" s="7" t="s">
        <v>6</v>
      </c>
      <c r="ER13" s="7" t="s">
        <v>6</v>
      </c>
      <c r="ES13" s="7" t="s">
        <v>6</v>
      </c>
      <c r="ET13" s="7" t="s">
        <v>6</v>
      </c>
      <c r="EU13" s="7" t="s">
        <v>6</v>
      </c>
      <c r="EV13" s="7" t="s">
        <v>6</v>
      </c>
      <c r="EW13" s="7" t="s">
        <v>6</v>
      </c>
      <c r="EX13" s="7" t="s">
        <v>6</v>
      </c>
      <c r="EY13" s="7" t="s">
        <v>6</v>
      </c>
    </row>
    <row r="14" spans="1:171" customFormat="1" ht="15" customHeight="1" x14ac:dyDescent="0.25">
      <c r="A14" s="211" t="s">
        <v>18</v>
      </c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</row>
    <row r="15" spans="1:171" customFormat="1" ht="6" customHeight="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</row>
    <row r="16" spans="1:171" customFormat="1" ht="15" x14ac:dyDescent="0.25">
      <c r="A16" s="212"/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EZ16" s="7" t="s">
        <v>6</v>
      </c>
      <c r="FA16" s="7" t="s">
        <v>6</v>
      </c>
      <c r="FB16" s="7" t="s">
        <v>6</v>
      </c>
      <c r="FC16" s="7" t="s">
        <v>6</v>
      </c>
      <c r="FD16" s="7" t="s">
        <v>6</v>
      </c>
      <c r="FE16" s="7" t="s">
        <v>6</v>
      </c>
      <c r="FF16" s="7" t="s">
        <v>6</v>
      </c>
      <c r="FG16" s="7" t="s">
        <v>6</v>
      </c>
      <c r="FH16" s="7" t="s">
        <v>6</v>
      </c>
      <c r="FI16" s="7" t="s">
        <v>6</v>
      </c>
      <c r="FJ16" s="7" t="s">
        <v>6</v>
      </c>
      <c r="FK16" s="7" t="s">
        <v>6</v>
      </c>
      <c r="FL16" s="7" t="s">
        <v>6</v>
      </c>
      <c r="FM16" s="7" t="s">
        <v>6</v>
      </c>
      <c r="FN16" s="7" t="s">
        <v>6</v>
      </c>
      <c r="FO16" s="7" t="s">
        <v>6</v>
      </c>
    </row>
    <row r="17" spans="1:196" customFormat="1" ht="15" x14ac:dyDescent="0.25">
      <c r="A17" s="211" t="s">
        <v>19</v>
      </c>
      <c r="B17" s="211"/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1"/>
      <c r="O17" s="211"/>
      <c r="P17" s="211"/>
    </row>
    <row r="18" spans="1:196" customFormat="1" ht="17.25" customHeight="1" x14ac:dyDescent="0.25">
      <c r="A18" s="213" t="s">
        <v>20</v>
      </c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</row>
    <row r="19" spans="1:196" customFormat="1" ht="8.25" customHeigh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</row>
    <row r="20" spans="1:196" customFormat="1" ht="15" x14ac:dyDescent="0.25">
      <c r="A20" s="212" t="s">
        <v>21</v>
      </c>
      <c r="B20" s="212"/>
      <c r="C20" s="212"/>
      <c r="D20" s="212"/>
      <c r="E20" s="212"/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FP20" s="7" t="s">
        <v>21</v>
      </c>
      <c r="FQ20" s="7" t="s">
        <v>6</v>
      </c>
      <c r="FR20" s="7" t="s">
        <v>6</v>
      </c>
      <c r="FS20" s="7" t="s">
        <v>6</v>
      </c>
      <c r="FT20" s="7" t="s">
        <v>6</v>
      </c>
      <c r="FU20" s="7" t="s">
        <v>6</v>
      </c>
      <c r="FV20" s="7" t="s">
        <v>6</v>
      </c>
      <c r="FW20" s="7" t="s">
        <v>6</v>
      </c>
      <c r="FX20" s="7" t="s">
        <v>6</v>
      </c>
      <c r="FY20" s="7" t="s">
        <v>6</v>
      </c>
      <c r="FZ20" s="7" t="s">
        <v>6</v>
      </c>
      <c r="GA20" s="7" t="s">
        <v>6</v>
      </c>
      <c r="GB20" s="7" t="s">
        <v>6</v>
      </c>
      <c r="GC20" s="7" t="s">
        <v>6</v>
      </c>
      <c r="GD20" s="7" t="s">
        <v>6</v>
      </c>
      <c r="GE20" s="7" t="s">
        <v>6</v>
      </c>
    </row>
    <row r="21" spans="1:196" customFormat="1" ht="11.25" customHeight="1" x14ac:dyDescent="0.25">
      <c r="A21" s="211" t="s">
        <v>22</v>
      </c>
      <c r="B21" s="211"/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1"/>
      <c r="O21" s="211"/>
      <c r="P21" s="211"/>
    </row>
    <row r="22" spans="1:196" customFormat="1" ht="12" customHeight="1" x14ac:dyDescent="0.25">
      <c r="A22" s="6" t="s">
        <v>23</v>
      </c>
      <c r="B22" s="15" t="s">
        <v>24</v>
      </c>
      <c r="C22" s="4" t="s">
        <v>25</v>
      </c>
      <c r="D22" s="4"/>
      <c r="E22" s="4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96" customFormat="1" ht="15" x14ac:dyDescent="0.25">
      <c r="A23" s="6" t="s">
        <v>26</v>
      </c>
      <c r="B23" s="214"/>
      <c r="C23" s="214"/>
      <c r="D23" s="214"/>
      <c r="E23" s="214"/>
      <c r="F23" s="214"/>
      <c r="G23" s="16"/>
      <c r="H23" s="16"/>
      <c r="I23" s="16"/>
      <c r="J23" s="16"/>
      <c r="K23" s="16"/>
      <c r="L23" s="16"/>
      <c r="M23" s="16"/>
      <c r="N23" s="16"/>
      <c r="O23" s="16"/>
      <c r="P23" s="16"/>
      <c r="GF23" s="7" t="s">
        <v>6</v>
      </c>
      <c r="GG23" s="7" t="s">
        <v>6</v>
      </c>
      <c r="GH23" s="7" t="s">
        <v>6</v>
      </c>
      <c r="GI23" s="7" t="s">
        <v>6</v>
      </c>
      <c r="GJ23" s="7" t="s">
        <v>6</v>
      </c>
    </row>
    <row r="24" spans="1:196" customFormat="1" ht="10.5" customHeight="1" x14ac:dyDescent="0.25">
      <c r="A24" s="6"/>
      <c r="B24" s="215" t="s">
        <v>27</v>
      </c>
      <c r="C24" s="215"/>
      <c r="D24" s="215"/>
      <c r="E24" s="215"/>
      <c r="F24" s="215"/>
      <c r="G24" s="17"/>
      <c r="H24" s="17"/>
      <c r="I24" s="17"/>
      <c r="J24" s="17"/>
      <c r="K24" s="17"/>
      <c r="L24" s="17"/>
      <c r="M24" s="17"/>
      <c r="N24" s="17"/>
      <c r="O24" s="18"/>
      <c r="P24" s="17"/>
    </row>
    <row r="25" spans="1:196" customFormat="1" ht="9.75" customHeight="1" x14ac:dyDescent="0.25">
      <c r="A25" s="6"/>
      <c r="B25" s="6"/>
      <c r="C25" s="6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7"/>
      <c r="P25" s="17"/>
    </row>
    <row r="26" spans="1:196" customFormat="1" ht="15" x14ac:dyDescent="0.25">
      <c r="A26" s="20" t="s">
        <v>28</v>
      </c>
      <c r="B26" s="21"/>
      <c r="C26" s="216" t="s">
        <v>29</v>
      </c>
      <c r="D26" s="216"/>
      <c r="E26" s="216"/>
      <c r="F26" s="216"/>
      <c r="G26" s="7"/>
      <c r="H26" s="7"/>
      <c r="I26" s="7"/>
      <c r="J26" s="7"/>
      <c r="K26" s="7"/>
      <c r="L26" s="7"/>
      <c r="M26" s="7"/>
      <c r="N26" s="7"/>
      <c r="O26" s="7"/>
      <c r="P26" s="7"/>
      <c r="GK26" s="7" t="s">
        <v>29</v>
      </c>
      <c r="GL26" s="7" t="s">
        <v>6</v>
      </c>
      <c r="GM26" s="7" t="s">
        <v>6</v>
      </c>
      <c r="GN26" s="7" t="s">
        <v>6</v>
      </c>
    </row>
    <row r="27" spans="1:196" customFormat="1" ht="9.75" customHeight="1" x14ac:dyDescent="0.25">
      <c r="A27" s="6"/>
      <c r="B27" s="21"/>
      <c r="C27" s="22"/>
      <c r="D27" s="23"/>
      <c r="E27" s="23"/>
      <c r="F27" s="23"/>
      <c r="G27" s="24"/>
      <c r="H27" s="24"/>
      <c r="I27" s="24"/>
      <c r="J27" s="24"/>
      <c r="K27" s="24"/>
      <c r="L27" s="24"/>
      <c r="M27" s="24"/>
      <c r="N27" s="24"/>
      <c r="O27" s="24"/>
      <c r="P27" s="24"/>
    </row>
    <row r="28" spans="1:196" customFormat="1" ht="12" customHeight="1" x14ac:dyDescent="0.25">
      <c r="A28" s="20" t="s">
        <v>30</v>
      </c>
      <c r="B28" s="21"/>
      <c r="C28" s="25"/>
      <c r="D28" s="26">
        <v>1514.08</v>
      </c>
      <c r="E28" s="27" t="s">
        <v>31</v>
      </c>
      <c r="G28" s="21"/>
      <c r="H28" s="21"/>
      <c r="I28" s="21"/>
      <c r="J28" s="21"/>
      <c r="K28" s="21"/>
      <c r="L28" s="21"/>
      <c r="M28" s="21"/>
      <c r="N28" s="28"/>
      <c r="O28" s="28"/>
      <c r="P28" s="21"/>
    </row>
    <row r="29" spans="1:196" customFormat="1" ht="12" customHeight="1" x14ac:dyDescent="0.25">
      <c r="A29" s="6"/>
      <c r="B29" s="29" t="s">
        <v>32</v>
      </c>
      <c r="C29" s="30"/>
      <c r="D29" s="31"/>
      <c r="E29" s="27"/>
      <c r="G29" s="21"/>
    </row>
    <row r="30" spans="1:196" customFormat="1" ht="12" customHeight="1" x14ac:dyDescent="0.25">
      <c r="A30" s="6"/>
      <c r="B30" s="32" t="s">
        <v>33</v>
      </c>
      <c r="C30" s="25"/>
      <c r="D30" s="26">
        <v>23.63</v>
      </c>
      <c r="E30" s="27" t="s">
        <v>31</v>
      </c>
      <c r="I30" s="21"/>
      <c r="K30" s="21" t="s">
        <v>34</v>
      </c>
      <c r="L30" s="21"/>
      <c r="M30" s="21"/>
      <c r="N30" s="33"/>
      <c r="O30" s="26">
        <v>53.64</v>
      </c>
      <c r="P30" s="27" t="s">
        <v>31</v>
      </c>
    </row>
    <row r="31" spans="1:196" customFormat="1" ht="12" customHeight="1" x14ac:dyDescent="0.25">
      <c r="A31" s="6"/>
      <c r="B31" s="32" t="s">
        <v>35</v>
      </c>
      <c r="C31" s="34"/>
      <c r="D31" s="35">
        <v>162.63999999999999</v>
      </c>
      <c r="E31" s="27" t="s">
        <v>31</v>
      </c>
      <c r="I31" s="21"/>
      <c r="K31" s="21" t="s">
        <v>36</v>
      </c>
      <c r="L31" s="21"/>
      <c r="M31" s="21"/>
      <c r="N31" s="33"/>
      <c r="O31" s="26">
        <v>7.94</v>
      </c>
      <c r="P31" s="27" t="s">
        <v>31</v>
      </c>
    </row>
    <row r="32" spans="1:196" customFormat="1" ht="12" customHeight="1" x14ac:dyDescent="0.25">
      <c r="A32" s="6"/>
      <c r="B32" s="32" t="s">
        <v>37</v>
      </c>
      <c r="C32" s="34"/>
      <c r="D32" s="35">
        <v>1296.25</v>
      </c>
      <c r="E32" s="27" t="s">
        <v>31</v>
      </c>
      <c r="I32" s="21"/>
      <c r="K32" s="21" t="s">
        <v>38</v>
      </c>
      <c r="L32" s="21"/>
      <c r="M32" s="21"/>
      <c r="N32" s="36"/>
      <c r="O32" s="35">
        <v>127.89</v>
      </c>
      <c r="P32" s="37" t="s">
        <v>39</v>
      </c>
    </row>
    <row r="33" spans="1:206" customFormat="1" ht="12" customHeight="1" x14ac:dyDescent="0.25">
      <c r="A33" s="6"/>
      <c r="B33" s="32" t="s">
        <v>40</v>
      </c>
      <c r="C33" s="34"/>
      <c r="D33" s="26">
        <v>31.56</v>
      </c>
      <c r="E33" s="27" t="s">
        <v>31</v>
      </c>
      <c r="I33" s="21"/>
      <c r="K33" s="21" t="s">
        <v>41</v>
      </c>
      <c r="L33" s="21"/>
      <c r="M33" s="21"/>
      <c r="N33" s="36"/>
      <c r="O33" s="35">
        <v>17.68</v>
      </c>
      <c r="P33" s="37" t="s">
        <v>39</v>
      </c>
    </row>
    <row r="34" spans="1:206" customFormat="1" ht="9.75" customHeight="1" x14ac:dyDescent="0.25">
      <c r="A34" s="6"/>
      <c r="B34" s="21"/>
      <c r="D34" s="38"/>
      <c r="E34" s="27"/>
      <c r="H34" s="21"/>
      <c r="I34" s="21"/>
      <c r="J34" s="21"/>
      <c r="K34" s="21"/>
      <c r="L34" s="21"/>
      <c r="M34" s="21"/>
      <c r="N34" s="24"/>
      <c r="O34" s="24"/>
      <c r="P34" s="21"/>
    </row>
    <row r="35" spans="1:206" customFormat="1" ht="11.25" customHeight="1" x14ac:dyDescent="0.25">
      <c r="A35" s="217" t="s">
        <v>42</v>
      </c>
      <c r="B35" s="218" t="s">
        <v>43</v>
      </c>
      <c r="C35" s="219" t="s">
        <v>44</v>
      </c>
      <c r="D35" s="220"/>
      <c r="E35" s="220"/>
      <c r="F35" s="220"/>
      <c r="G35" s="221"/>
      <c r="H35" s="218" t="s">
        <v>45</v>
      </c>
      <c r="I35" s="218" t="s">
        <v>46</v>
      </c>
      <c r="J35" s="218"/>
      <c r="K35" s="218"/>
      <c r="L35" s="219" t="s">
        <v>47</v>
      </c>
      <c r="M35" s="220"/>
      <c r="N35" s="220"/>
      <c r="O35" s="220"/>
      <c r="P35" s="221"/>
    </row>
    <row r="36" spans="1:206" customFormat="1" ht="11.25" customHeight="1" x14ac:dyDescent="0.25">
      <c r="A36" s="217"/>
      <c r="B36" s="218"/>
      <c r="C36" s="222"/>
      <c r="D36" s="223"/>
      <c r="E36" s="223"/>
      <c r="F36" s="223"/>
      <c r="G36" s="224"/>
      <c r="H36" s="218"/>
      <c r="I36" s="218"/>
      <c r="J36" s="218"/>
      <c r="K36" s="218"/>
      <c r="L36" s="225"/>
      <c r="M36" s="226"/>
      <c r="N36" s="226"/>
      <c r="O36" s="226"/>
      <c r="P36" s="227"/>
    </row>
    <row r="37" spans="1:206" customFormat="1" ht="54" customHeight="1" x14ac:dyDescent="0.25">
      <c r="A37" s="217"/>
      <c r="B37" s="218"/>
      <c r="C37" s="225"/>
      <c r="D37" s="226"/>
      <c r="E37" s="226"/>
      <c r="F37" s="226"/>
      <c r="G37" s="227"/>
      <c r="H37" s="218"/>
      <c r="I37" s="39" t="s">
        <v>48</v>
      </c>
      <c r="J37" s="39" t="s">
        <v>49</v>
      </c>
      <c r="K37" s="39" t="s">
        <v>50</v>
      </c>
      <c r="L37" s="39" t="s">
        <v>51</v>
      </c>
      <c r="M37" s="39" t="s">
        <v>52</v>
      </c>
      <c r="N37" s="39" t="s">
        <v>53</v>
      </c>
      <c r="O37" s="39" t="s">
        <v>49</v>
      </c>
      <c r="P37" s="39" t="s">
        <v>54</v>
      </c>
    </row>
    <row r="38" spans="1:206" customFormat="1" ht="13.5" customHeight="1" x14ac:dyDescent="0.25">
      <c r="A38" s="40">
        <v>1</v>
      </c>
      <c r="B38" s="41">
        <v>2</v>
      </c>
      <c r="C38" s="230">
        <v>3</v>
      </c>
      <c r="D38" s="231"/>
      <c r="E38" s="231"/>
      <c r="F38" s="231"/>
      <c r="G38" s="232"/>
      <c r="H38" s="41">
        <v>4</v>
      </c>
      <c r="I38" s="41">
        <v>5</v>
      </c>
      <c r="J38" s="41">
        <v>6</v>
      </c>
      <c r="K38" s="41">
        <v>7</v>
      </c>
      <c r="L38" s="41">
        <v>8</v>
      </c>
      <c r="M38" s="41">
        <v>9</v>
      </c>
      <c r="N38" s="41">
        <v>10</v>
      </c>
      <c r="O38" s="41">
        <v>11</v>
      </c>
      <c r="P38" s="41">
        <v>12</v>
      </c>
    </row>
    <row r="39" spans="1:206" customFormat="1" ht="15" x14ac:dyDescent="0.25">
      <c r="A39" s="233" t="s">
        <v>55</v>
      </c>
      <c r="B39" s="234"/>
      <c r="C39" s="234"/>
      <c r="D39" s="234"/>
      <c r="E39" s="234"/>
      <c r="F39" s="234"/>
      <c r="G39" s="234"/>
      <c r="H39" s="234"/>
      <c r="I39" s="234"/>
      <c r="J39" s="234"/>
      <c r="K39" s="234"/>
      <c r="L39" s="234"/>
      <c r="M39" s="234"/>
      <c r="N39" s="234"/>
      <c r="O39" s="234"/>
      <c r="P39" s="235"/>
      <c r="GO39" s="42" t="s">
        <v>55</v>
      </c>
    </row>
    <row r="40" spans="1:206" customFormat="1" ht="23.25" x14ac:dyDescent="0.25">
      <c r="A40" s="43" t="s">
        <v>56</v>
      </c>
      <c r="B40" s="44" t="s">
        <v>57</v>
      </c>
      <c r="C40" s="229" t="s">
        <v>58</v>
      </c>
      <c r="D40" s="229"/>
      <c r="E40" s="229"/>
      <c r="F40" s="229"/>
      <c r="G40" s="229"/>
      <c r="H40" s="45" t="s">
        <v>59</v>
      </c>
      <c r="I40" s="46">
        <v>1</v>
      </c>
      <c r="J40" s="47">
        <v>1</v>
      </c>
      <c r="K40" s="47">
        <v>1</v>
      </c>
      <c r="L40" s="48"/>
      <c r="M40" s="46"/>
      <c r="N40" s="48"/>
      <c r="O40" s="46"/>
      <c r="P40" s="49"/>
      <c r="GO40" s="42"/>
      <c r="GP40" s="42" t="s">
        <v>58</v>
      </c>
      <c r="GQ40" s="42" t="s">
        <v>6</v>
      </c>
      <c r="GR40" s="42" t="s">
        <v>6</v>
      </c>
      <c r="GS40" s="42" t="s">
        <v>6</v>
      </c>
      <c r="GT40" s="42" t="s">
        <v>6</v>
      </c>
    </row>
    <row r="41" spans="1:206" customFormat="1" ht="22.5" x14ac:dyDescent="0.25">
      <c r="A41" s="50"/>
      <c r="B41" s="51" t="s">
        <v>60</v>
      </c>
      <c r="C41" s="236" t="s">
        <v>61</v>
      </c>
      <c r="D41" s="236"/>
      <c r="E41" s="236"/>
      <c r="F41" s="236"/>
      <c r="G41" s="236"/>
      <c r="H41" s="236"/>
      <c r="I41" s="236"/>
      <c r="J41" s="236"/>
      <c r="K41" s="236"/>
      <c r="L41" s="236"/>
      <c r="M41" s="236"/>
      <c r="N41" s="236"/>
      <c r="O41" s="236"/>
      <c r="P41" s="237"/>
      <c r="GO41" s="42"/>
      <c r="GP41" s="42"/>
      <c r="GQ41" s="42"/>
      <c r="GR41" s="42"/>
      <c r="GS41" s="42"/>
      <c r="GT41" s="42"/>
      <c r="GU41" s="3" t="s">
        <v>61</v>
      </c>
    </row>
    <row r="42" spans="1:206" customFormat="1" ht="15" x14ac:dyDescent="0.25">
      <c r="A42" s="52"/>
      <c r="B42" s="51"/>
      <c r="C42" s="228" t="s">
        <v>62</v>
      </c>
      <c r="D42" s="228"/>
      <c r="E42" s="228"/>
      <c r="F42" s="228"/>
      <c r="G42" s="228"/>
      <c r="H42" s="45"/>
      <c r="I42" s="46"/>
      <c r="J42" s="46"/>
      <c r="K42" s="46"/>
      <c r="L42" s="48"/>
      <c r="M42" s="46"/>
      <c r="N42" s="53"/>
      <c r="O42" s="46"/>
      <c r="P42" s="54">
        <v>3188.76</v>
      </c>
      <c r="Q42" s="55"/>
      <c r="R42" s="55"/>
      <c r="GO42" s="42"/>
      <c r="GP42" s="42"/>
      <c r="GQ42" s="42"/>
      <c r="GR42" s="42"/>
      <c r="GS42" s="42"/>
      <c r="GT42" s="42"/>
      <c r="GV42" s="42" t="s">
        <v>62</v>
      </c>
    </row>
    <row r="43" spans="1:206" customFormat="1" ht="15" x14ac:dyDescent="0.25">
      <c r="A43" s="56"/>
      <c r="B43" s="57"/>
      <c r="C43" s="207" t="s">
        <v>63</v>
      </c>
      <c r="D43" s="207"/>
      <c r="E43" s="207"/>
      <c r="F43" s="207"/>
      <c r="G43" s="207"/>
      <c r="H43" s="58"/>
      <c r="I43" s="59"/>
      <c r="J43" s="59"/>
      <c r="K43" s="59"/>
      <c r="L43" s="60"/>
      <c r="M43" s="59"/>
      <c r="N43" s="60"/>
      <c r="O43" s="59"/>
      <c r="P43" s="61">
        <v>2587.61</v>
      </c>
      <c r="GO43" s="42"/>
      <c r="GP43" s="42"/>
      <c r="GQ43" s="42"/>
      <c r="GR43" s="42"/>
      <c r="GS43" s="42"/>
      <c r="GT43" s="42"/>
      <c r="GV43" s="42"/>
      <c r="GW43" s="7" t="s">
        <v>63</v>
      </c>
    </row>
    <row r="44" spans="1:206" customFormat="1" ht="15" x14ac:dyDescent="0.25">
      <c r="A44" s="56"/>
      <c r="B44" s="57" t="s">
        <v>64</v>
      </c>
      <c r="C44" s="207" t="s">
        <v>65</v>
      </c>
      <c r="D44" s="207"/>
      <c r="E44" s="207"/>
      <c r="F44" s="207"/>
      <c r="G44" s="207"/>
      <c r="H44" s="58" t="s">
        <v>66</v>
      </c>
      <c r="I44" s="62">
        <v>97</v>
      </c>
      <c r="J44" s="59"/>
      <c r="K44" s="62">
        <v>97</v>
      </c>
      <c r="L44" s="60"/>
      <c r="M44" s="59"/>
      <c r="N44" s="60"/>
      <c r="O44" s="59"/>
      <c r="P44" s="61">
        <v>2509.98</v>
      </c>
      <c r="GO44" s="42"/>
      <c r="GP44" s="42"/>
      <c r="GQ44" s="42"/>
      <c r="GR44" s="42"/>
      <c r="GS44" s="42"/>
      <c r="GT44" s="42"/>
      <c r="GV44" s="42"/>
      <c r="GW44" s="7" t="s">
        <v>65</v>
      </c>
    </row>
    <row r="45" spans="1:206" customFormat="1" ht="15" x14ac:dyDescent="0.25">
      <c r="A45" s="56"/>
      <c r="B45" s="57" t="s">
        <v>67</v>
      </c>
      <c r="C45" s="207" t="s">
        <v>68</v>
      </c>
      <c r="D45" s="207"/>
      <c r="E45" s="207"/>
      <c r="F45" s="207"/>
      <c r="G45" s="207"/>
      <c r="H45" s="58" t="s">
        <v>66</v>
      </c>
      <c r="I45" s="62">
        <v>51</v>
      </c>
      <c r="J45" s="59"/>
      <c r="K45" s="62">
        <v>51</v>
      </c>
      <c r="L45" s="60"/>
      <c r="M45" s="59"/>
      <c r="N45" s="60"/>
      <c r="O45" s="59"/>
      <c r="P45" s="61">
        <v>1319.68</v>
      </c>
      <c r="GO45" s="42"/>
      <c r="GP45" s="42"/>
      <c r="GQ45" s="42"/>
      <c r="GR45" s="42"/>
      <c r="GS45" s="42"/>
      <c r="GT45" s="42"/>
      <c r="GV45" s="42"/>
      <c r="GW45" s="7" t="s">
        <v>68</v>
      </c>
    </row>
    <row r="46" spans="1:206" customFormat="1" ht="15" x14ac:dyDescent="0.25">
      <c r="A46" s="63"/>
      <c r="B46" s="64"/>
      <c r="C46" s="228" t="s">
        <v>69</v>
      </c>
      <c r="D46" s="228"/>
      <c r="E46" s="228"/>
      <c r="F46" s="228"/>
      <c r="G46" s="228"/>
      <c r="H46" s="45"/>
      <c r="I46" s="46"/>
      <c r="J46" s="46"/>
      <c r="K46" s="46"/>
      <c r="L46" s="48"/>
      <c r="M46" s="46"/>
      <c r="N46" s="53">
        <v>7065</v>
      </c>
      <c r="O46" s="46"/>
      <c r="P46" s="54">
        <v>7065</v>
      </c>
      <c r="GO46" s="42"/>
      <c r="GP46" s="42"/>
      <c r="GQ46" s="42"/>
      <c r="GR46" s="42"/>
      <c r="GS46" s="42"/>
      <c r="GT46" s="42"/>
      <c r="GV46" s="42"/>
      <c r="GW46" s="7"/>
      <c r="GX46" s="42" t="s">
        <v>69</v>
      </c>
    </row>
    <row r="47" spans="1:206" customFormat="1" ht="0.75" customHeight="1" x14ac:dyDescent="0.25">
      <c r="A47" s="65"/>
      <c r="B47" s="66"/>
      <c r="C47" s="66"/>
      <c r="D47" s="66"/>
      <c r="E47" s="66"/>
      <c r="F47" s="66"/>
      <c r="G47" s="66"/>
      <c r="H47" s="67"/>
      <c r="I47" s="68"/>
      <c r="J47" s="68"/>
      <c r="K47" s="68"/>
      <c r="L47" s="69"/>
      <c r="M47" s="68"/>
      <c r="N47" s="69"/>
      <c r="O47" s="68"/>
      <c r="P47" s="70"/>
      <c r="GO47" s="42"/>
      <c r="GP47" s="42"/>
      <c r="GQ47" s="42"/>
      <c r="GR47" s="42"/>
      <c r="GS47" s="42"/>
      <c r="GT47" s="42"/>
      <c r="GV47" s="42"/>
      <c r="GW47" s="7"/>
      <c r="GX47" s="42"/>
    </row>
    <row r="48" spans="1:206" customFormat="1" ht="23.25" x14ac:dyDescent="0.25">
      <c r="A48" s="43" t="s">
        <v>70</v>
      </c>
      <c r="B48" s="44" t="s">
        <v>71</v>
      </c>
      <c r="C48" s="229" t="s">
        <v>72</v>
      </c>
      <c r="D48" s="229"/>
      <c r="E48" s="229"/>
      <c r="F48" s="229"/>
      <c r="G48" s="229"/>
      <c r="H48" s="45" t="s">
        <v>59</v>
      </c>
      <c r="I48" s="46">
        <v>2</v>
      </c>
      <c r="J48" s="47">
        <v>1</v>
      </c>
      <c r="K48" s="47">
        <v>2</v>
      </c>
      <c r="L48" s="48"/>
      <c r="M48" s="46"/>
      <c r="N48" s="48"/>
      <c r="O48" s="46"/>
      <c r="P48" s="49"/>
      <c r="GO48" s="42"/>
      <c r="GP48" s="42" t="s">
        <v>72</v>
      </c>
      <c r="GQ48" s="42" t="s">
        <v>6</v>
      </c>
      <c r="GR48" s="42" t="s">
        <v>6</v>
      </c>
      <c r="GS48" s="42" t="s">
        <v>6</v>
      </c>
      <c r="GT48" s="42" t="s">
        <v>6</v>
      </c>
      <c r="GV48" s="42"/>
      <c r="GW48" s="7"/>
      <c r="GX48" s="42"/>
    </row>
    <row r="49" spans="1:207" customFormat="1" ht="15" x14ac:dyDescent="0.25">
      <c r="A49" s="52"/>
      <c r="B49" s="51"/>
      <c r="C49" s="228" t="s">
        <v>62</v>
      </c>
      <c r="D49" s="228"/>
      <c r="E49" s="228"/>
      <c r="F49" s="228"/>
      <c r="G49" s="228"/>
      <c r="H49" s="45"/>
      <c r="I49" s="46"/>
      <c r="J49" s="46"/>
      <c r="K49" s="46"/>
      <c r="L49" s="48"/>
      <c r="M49" s="46"/>
      <c r="N49" s="53"/>
      <c r="O49" s="46"/>
      <c r="P49" s="54">
        <v>70505.929999999993</v>
      </c>
      <c r="Q49" s="55"/>
      <c r="R49" s="55"/>
      <c r="GO49" s="42"/>
      <c r="GP49" s="42"/>
      <c r="GQ49" s="42"/>
      <c r="GR49" s="42"/>
      <c r="GS49" s="42"/>
      <c r="GT49" s="42"/>
      <c r="GV49" s="42" t="s">
        <v>62</v>
      </c>
      <c r="GW49" s="7"/>
      <c r="GX49" s="42"/>
    </row>
    <row r="50" spans="1:207" customFormat="1" ht="15" x14ac:dyDescent="0.25">
      <c r="A50" s="56"/>
      <c r="B50" s="57"/>
      <c r="C50" s="207" t="s">
        <v>63</v>
      </c>
      <c r="D50" s="207"/>
      <c r="E50" s="207"/>
      <c r="F50" s="207"/>
      <c r="G50" s="207"/>
      <c r="H50" s="58"/>
      <c r="I50" s="59"/>
      <c r="J50" s="59"/>
      <c r="K50" s="59"/>
      <c r="L50" s="60"/>
      <c r="M50" s="59"/>
      <c r="N50" s="60"/>
      <c r="O50" s="59"/>
      <c r="P50" s="61">
        <v>28156.16</v>
      </c>
      <c r="GO50" s="42"/>
      <c r="GP50" s="42"/>
      <c r="GQ50" s="42"/>
      <c r="GR50" s="42"/>
      <c r="GS50" s="42"/>
      <c r="GT50" s="42"/>
      <c r="GV50" s="42"/>
      <c r="GW50" s="7" t="s">
        <v>63</v>
      </c>
      <c r="GX50" s="42"/>
    </row>
    <row r="51" spans="1:207" customFormat="1" ht="15" x14ac:dyDescent="0.25">
      <c r="A51" s="56"/>
      <c r="B51" s="57" t="s">
        <v>64</v>
      </c>
      <c r="C51" s="207" t="s">
        <v>65</v>
      </c>
      <c r="D51" s="207"/>
      <c r="E51" s="207"/>
      <c r="F51" s="207"/>
      <c r="G51" s="207"/>
      <c r="H51" s="58" t="s">
        <v>66</v>
      </c>
      <c r="I51" s="62">
        <v>97</v>
      </c>
      <c r="J51" s="59"/>
      <c r="K51" s="62">
        <v>97</v>
      </c>
      <c r="L51" s="60"/>
      <c r="M51" s="59"/>
      <c r="N51" s="60"/>
      <c r="O51" s="59"/>
      <c r="P51" s="61">
        <v>27311.48</v>
      </c>
      <c r="GO51" s="42"/>
      <c r="GP51" s="42"/>
      <c r="GQ51" s="42"/>
      <c r="GR51" s="42"/>
      <c r="GS51" s="42"/>
      <c r="GT51" s="42"/>
      <c r="GV51" s="42"/>
      <c r="GW51" s="7" t="s">
        <v>65</v>
      </c>
      <c r="GX51" s="42"/>
    </row>
    <row r="52" spans="1:207" customFormat="1" ht="15" x14ac:dyDescent="0.25">
      <c r="A52" s="56"/>
      <c r="B52" s="57" t="s">
        <v>67</v>
      </c>
      <c r="C52" s="207" t="s">
        <v>68</v>
      </c>
      <c r="D52" s="207"/>
      <c r="E52" s="207"/>
      <c r="F52" s="207"/>
      <c r="G52" s="207"/>
      <c r="H52" s="58" t="s">
        <v>66</v>
      </c>
      <c r="I52" s="62">
        <v>51</v>
      </c>
      <c r="J52" s="59"/>
      <c r="K52" s="62">
        <v>51</v>
      </c>
      <c r="L52" s="60"/>
      <c r="M52" s="59"/>
      <c r="N52" s="60"/>
      <c r="O52" s="59"/>
      <c r="P52" s="61">
        <v>14359.64</v>
      </c>
      <c r="GO52" s="42"/>
      <c r="GP52" s="42"/>
      <c r="GQ52" s="42"/>
      <c r="GR52" s="42"/>
      <c r="GS52" s="42"/>
      <c r="GT52" s="42"/>
      <c r="GV52" s="42"/>
      <c r="GW52" s="7" t="s">
        <v>68</v>
      </c>
      <c r="GX52" s="42"/>
    </row>
    <row r="53" spans="1:207" customFormat="1" ht="15" x14ac:dyDescent="0.25">
      <c r="A53" s="63"/>
      <c r="B53" s="64"/>
      <c r="C53" s="228" t="s">
        <v>69</v>
      </c>
      <c r="D53" s="228"/>
      <c r="E53" s="228"/>
      <c r="F53" s="228"/>
      <c r="G53" s="228"/>
      <c r="H53" s="45"/>
      <c r="I53" s="46"/>
      <c r="J53" s="46"/>
      <c r="K53" s="46"/>
      <c r="L53" s="48"/>
      <c r="M53" s="46"/>
      <c r="N53" s="53">
        <v>56306.04</v>
      </c>
      <c r="O53" s="46"/>
      <c r="P53" s="54">
        <v>112612.08</v>
      </c>
      <c r="GO53" s="42"/>
      <c r="GP53" s="42"/>
      <c r="GQ53" s="42"/>
      <c r="GR53" s="42"/>
      <c r="GS53" s="42"/>
      <c r="GT53" s="42"/>
      <c r="GV53" s="42"/>
      <c r="GW53" s="7"/>
      <c r="GX53" s="42" t="s">
        <v>69</v>
      </c>
    </row>
    <row r="54" spans="1:207" customFormat="1" ht="0.75" customHeight="1" x14ac:dyDescent="0.25">
      <c r="A54" s="65"/>
      <c r="B54" s="66"/>
      <c r="C54" s="66"/>
      <c r="D54" s="66"/>
      <c r="E54" s="66"/>
      <c r="F54" s="66"/>
      <c r="G54" s="66"/>
      <c r="H54" s="67"/>
      <c r="I54" s="68"/>
      <c r="J54" s="68"/>
      <c r="K54" s="68"/>
      <c r="L54" s="69"/>
      <c r="M54" s="68"/>
      <c r="N54" s="69"/>
      <c r="O54" s="68"/>
      <c r="P54" s="70"/>
      <c r="GO54" s="42"/>
      <c r="GP54" s="42"/>
      <c r="GQ54" s="42"/>
      <c r="GR54" s="42"/>
      <c r="GS54" s="42"/>
      <c r="GT54" s="42"/>
      <c r="GV54" s="42"/>
      <c r="GW54" s="7"/>
      <c r="GX54" s="42"/>
    </row>
    <row r="55" spans="1:207" customFormat="1" ht="23.25" x14ac:dyDescent="0.25">
      <c r="A55" s="43" t="s">
        <v>73</v>
      </c>
      <c r="B55" s="44" t="s">
        <v>74</v>
      </c>
      <c r="C55" s="229" t="s">
        <v>75</v>
      </c>
      <c r="D55" s="229"/>
      <c r="E55" s="229"/>
      <c r="F55" s="229"/>
      <c r="G55" s="229"/>
      <c r="H55" s="45" t="s">
        <v>76</v>
      </c>
      <c r="I55" s="46">
        <v>0.4</v>
      </c>
      <c r="J55" s="47">
        <v>1</v>
      </c>
      <c r="K55" s="71">
        <v>0.4</v>
      </c>
      <c r="L55" s="48"/>
      <c r="M55" s="46"/>
      <c r="N55" s="48"/>
      <c r="O55" s="46"/>
      <c r="P55" s="49"/>
      <c r="GO55" s="42"/>
      <c r="GP55" s="42" t="s">
        <v>75</v>
      </c>
      <c r="GQ55" s="42" t="s">
        <v>6</v>
      </c>
      <c r="GR55" s="42" t="s">
        <v>6</v>
      </c>
      <c r="GS55" s="42" t="s">
        <v>6</v>
      </c>
      <c r="GT55" s="42" t="s">
        <v>6</v>
      </c>
      <c r="GV55" s="42"/>
      <c r="GW55" s="7"/>
      <c r="GX55" s="42"/>
    </row>
    <row r="56" spans="1:207" customFormat="1" ht="15" x14ac:dyDescent="0.25">
      <c r="A56" s="72"/>
      <c r="B56" s="73"/>
      <c r="C56" s="238" t="s">
        <v>77</v>
      </c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9"/>
      <c r="GO56" s="42"/>
      <c r="GP56" s="42"/>
      <c r="GQ56" s="42"/>
      <c r="GR56" s="42"/>
      <c r="GS56" s="42"/>
      <c r="GT56" s="42"/>
      <c r="GV56" s="42"/>
      <c r="GW56" s="7"/>
      <c r="GX56" s="42"/>
      <c r="GY56" s="3" t="s">
        <v>77</v>
      </c>
    </row>
    <row r="57" spans="1:207" customFormat="1" ht="15" x14ac:dyDescent="0.25">
      <c r="A57" s="52"/>
      <c r="B57" s="51"/>
      <c r="C57" s="228" t="s">
        <v>62</v>
      </c>
      <c r="D57" s="228"/>
      <c r="E57" s="228"/>
      <c r="F57" s="228"/>
      <c r="G57" s="228"/>
      <c r="H57" s="45"/>
      <c r="I57" s="46"/>
      <c r="J57" s="46"/>
      <c r="K57" s="46"/>
      <c r="L57" s="48"/>
      <c r="M57" s="46"/>
      <c r="N57" s="53"/>
      <c r="O57" s="46"/>
      <c r="P57" s="54">
        <v>11256.18</v>
      </c>
      <c r="Q57" s="55"/>
      <c r="R57" s="55"/>
      <c r="GO57" s="42"/>
      <c r="GP57" s="42"/>
      <c r="GQ57" s="42"/>
      <c r="GR57" s="42"/>
      <c r="GS57" s="42"/>
      <c r="GT57" s="42"/>
      <c r="GV57" s="42" t="s">
        <v>62</v>
      </c>
      <c r="GW57" s="7"/>
      <c r="GX57" s="42"/>
    </row>
    <row r="58" spans="1:207" customFormat="1" ht="15" x14ac:dyDescent="0.25">
      <c r="A58" s="56"/>
      <c r="B58" s="57"/>
      <c r="C58" s="207" t="s">
        <v>63</v>
      </c>
      <c r="D58" s="207"/>
      <c r="E58" s="207"/>
      <c r="F58" s="207"/>
      <c r="G58" s="207"/>
      <c r="H58" s="58"/>
      <c r="I58" s="59"/>
      <c r="J58" s="59"/>
      <c r="K58" s="59"/>
      <c r="L58" s="60"/>
      <c r="M58" s="59"/>
      <c r="N58" s="60"/>
      <c r="O58" s="59"/>
      <c r="P58" s="61">
        <v>9972.15</v>
      </c>
      <c r="GO58" s="42"/>
      <c r="GP58" s="42"/>
      <c r="GQ58" s="42"/>
      <c r="GR58" s="42"/>
      <c r="GS58" s="42"/>
      <c r="GT58" s="42"/>
      <c r="GV58" s="42"/>
      <c r="GW58" s="7" t="s">
        <v>63</v>
      </c>
      <c r="GX58" s="42"/>
    </row>
    <row r="59" spans="1:207" customFormat="1" ht="15" x14ac:dyDescent="0.25">
      <c r="A59" s="56"/>
      <c r="B59" s="57" t="s">
        <v>64</v>
      </c>
      <c r="C59" s="207" t="s">
        <v>65</v>
      </c>
      <c r="D59" s="207"/>
      <c r="E59" s="207"/>
      <c r="F59" s="207"/>
      <c r="G59" s="207"/>
      <c r="H59" s="58" t="s">
        <v>66</v>
      </c>
      <c r="I59" s="62">
        <v>97</v>
      </c>
      <c r="J59" s="59"/>
      <c r="K59" s="62">
        <v>97</v>
      </c>
      <c r="L59" s="60"/>
      <c r="M59" s="59"/>
      <c r="N59" s="60"/>
      <c r="O59" s="59"/>
      <c r="P59" s="61">
        <v>9672.99</v>
      </c>
      <c r="GO59" s="42"/>
      <c r="GP59" s="42"/>
      <c r="GQ59" s="42"/>
      <c r="GR59" s="42"/>
      <c r="GS59" s="42"/>
      <c r="GT59" s="42"/>
      <c r="GV59" s="42"/>
      <c r="GW59" s="7" t="s">
        <v>65</v>
      </c>
      <c r="GX59" s="42"/>
    </row>
    <row r="60" spans="1:207" customFormat="1" ht="15" x14ac:dyDescent="0.25">
      <c r="A60" s="56"/>
      <c r="B60" s="57" t="s">
        <v>67</v>
      </c>
      <c r="C60" s="207" t="s">
        <v>68</v>
      </c>
      <c r="D60" s="207"/>
      <c r="E60" s="207"/>
      <c r="F60" s="207"/>
      <c r="G60" s="207"/>
      <c r="H60" s="58" t="s">
        <v>66</v>
      </c>
      <c r="I60" s="62">
        <v>51</v>
      </c>
      <c r="J60" s="59"/>
      <c r="K60" s="62">
        <v>51</v>
      </c>
      <c r="L60" s="60"/>
      <c r="M60" s="59"/>
      <c r="N60" s="60"/>
      <c r="O60" s="59"/>
      <c r="P60" s="61">
        <v>5085.8</v>
      </c>
      <c r="GO60" s="42"/>
      <c r="GP60" s="42"/>
      <c r="GQ60" s="42"/>
      <c r="GR60" s="42"/>
      <c r="GS60" s="42"/>
      <c r="GT60" s="42"/>
      <c r="GV60" s="42"/>
      <c r="GW60" s="7" t="s">
        <v>68</v>
      </c>
      <c r="GX60" s="42"/>
    </row>
    <row r="61" spans="1:207" customFormat="1" ht="15" x14ac:dyDescent="0.25">
      <c r="A61" s="63"/>
      <c r="B61" s="64"/>
      <c r="C61" s="228" t="s">
        <v>69</v>
      </c>
      <c r="D61" s="228"/>
      <c r="E61" s="228"/>
      <c r="F61" s="228"/>
      <c r="G61" s="228"/>
      <c r="H61" s="45"/>
      <c r="I61" s="46"/>
      <c r="J61" s="46"/>
      <c r="K61" s="46"/>
      <c r="L61" s="48"/>
      <c r="M61" s="46"/>
      <c r="N61" s="53">
        <v>65475.6</v>
      </c>
      <c r="O61" s="46"/>
      <c r="P61" s="54">
        <v>26190.240000000002</v>
      </c>
      <c r="GO61" s="42"/>
      <c r="GP61" s="42"/>
      <c r="GQ61" s="42"/>
      <c r="GR61" s="42"/>
      <c r="GS61" s="42"/>
      <c r="GT61" s="42"/>
      <c r="GV61" s="42"/>
      <c r="GW61" s="7"/>
      <c r="GX61" s="42" t="s">
        <v>69</v>
      </c>
    </row>
    <row r="62" spans="1:207" customFormat="1" ht="0.75" customHeight="1" x14ac:dyDescent="0.25">
      <c r="A62" s="65"/>
      <c r="B62" s="66"/>
      <c r="C62" s="66"/>
      <c r="D62" s="66"/>
      <c r="E62" s="66"/>
      <c r="F62" s="66"/>
      <c r="G62" s="66"/>
      <c r="H62" s="67"/>
      <c r="I62" s="68"/>
      <c r="J62" s="68"/>
      <c r="K62" s="68"/>
      <c r="L62" s="69"/>
      <c r="M62" s="68"/>
      <c r="N62" s="69"/>
      <c r="O62" s="68"/>
      <c r="P62" s="70"/>
      <c r="GO62" s="42"/>
      <c r="GP62" s="42"/>
      <c r="GQ62" s="42"/>
      <c r="GR62" s="42"/>
      <c r="GS62" s="42"/>
      <c r="GT62" s="42"/>
      <c r="GV62" s="42"/>
      <c r="GW62" s="7"/>
      <c r="GX62" s="42"/>
    </row>
    <row r="63" spans="1:207" customFormat="1" ht="23.25" x14ac:dyDescent="0.25">
      <c r="A63" s="43" t="s">
        <v>78</v>
      </c>
      <c r="B63" s="44" t="s">
        <v>79</v>
      </c>
      <c r="C63" s="229" t="s">
        <v>80</v>
      </c>
      <c r="D63" s="229"/>
      <c r="E63" s="229"/>
      <c r="F63" s="229"/>
      <c r="G63" s="229"/>
      <c r="H63" s="45" t="s">
        <v>59</v>
      </c>
      <c r="I63" s="46">
        <v>2</v>
      </c>
      <c r="J63" s="47">
        <v>1</v>
      </c>
      <c r="K63" s="47">
        <v>2</v>
      </c>
      <c r="L63" s="48"/>
      <c r="M63" s="46"/>
      <c r="N63" s="48"/>
      <c r="O63" s="46"/>
      <c r="P63" s="49"/>
      <c r="GO63" s="42"/>
      <c r="GP63" s="42" t="s">
        <v>80</v>
      </c>
      <c r="GQ63" s="42" t="s">
        <v>6</v>
      </c>
      <c r="GR63" s="42" t="s">
        <v>6</v>
      </c>
      <c r="GS63" s="42" t="s">
        <v>6</v>
      </c>
      <c r="GT63" s="42" t="s">
        <v>6</v>
      </c>
      <c r="GV63" s="42"/>
      <c r="GW63" s="7"/>
      <c r="GX63" s="42"/>
    </row>
    <row r="64" spans="1:207" customFormat="1" ht="15" x14ac:dyDescent="0.25">
      <c r="A64" s="52"/>
      <c r="B64" s="51"/>
      <c r="C64" s="228" t="s">
        <v>62</v>
      </c>
      <c r="D64" s="228"/>
      <c r="E64" s="228"/>
      <c r="F64" s="228"/>
      <c r="G64" s="228"/>
      <c r="H64" s="45"/>
      <c r="I64" s="46"/>
      <c r="J64" s="46"/>
      <c r="K64" s="46"/>
      <c r="L64" s="48"/>
      <c r="M64" s="46"/>
      <c r="N64" s="53"/>
      <c r="O64" s="46"/>
      <c r="P64" s="54">
        <v>639.19000000000005</v>
      </c>
      <c r="Q64" s="55"/>
      <c r="R64" s="55"/>
      <c r="GO64" s="42"/>
      <c r="GP64" s="42"/>
      <c r="GQ64" s="42"/>
      <c r="GR64" s="42"/>
      <c r="GS64" s="42"/>
      <c r="GT64" s="42"/>
      <c r="GV64" s="42" t="s">
        <v>62</v>
      </c>
      <c r="GW64" s="7"/>
      <c r="GX64" s="42"/>
    </row>
    <row r="65" spans="1:207" customFormat="1" ht="15" x14ac:dyDescent="0.25">
      <c r="A65" s="56"/>
      <c r="B65" s="57"/>
      <c r="C65" s="207" t="s">
        <v>63</v>
      </c>
      <c r="D65" s="207"/>
      <c r="E65" s="207"/>
      <c r="F65" s="207"/>
      <c r="G65" s="207"/>
      <c r="H65" s="58"/>
      <c r="I65" s="59"/>
      <c r="J65" s="59"/>
      <c r="K65" s="59"/>
      <c r="L65" s="60"/>
      <c r="M65" s="59"/>
      <c r="N65" s="60"/>
      <c r="O65" s="59"/>
      <c r="P65" s="74">
        <v>586.62</v>
      </c>
      <c r="GO65" s="42"/>
      <c r="GP65" s="42"/>
      <c r="GQ65" s="42"/>
      <c r="GR65" s="42"/>
      <c r="GS65" s="42"/>
      <c r="GT65" s="42"/>
      <c r="GV65" s="42"/>
      <c r="GW65" s="7" t="s">
        <v>63</v>
      </c>
      <c r="GX65" s="42"/>
    </row>
    <row r="66" spans="1:207" customFormat="1" ht="15" x14ac:dyDescent="0.25">
      <c r="A66" s="56"/>
      <c r="B66" s="57" t="s">
        <v>64</v>
      </c>
      <c r="C66" s="207" t="s">
        <v>65</v>
      </c>
      <c r="D66" s="207"/>
      <c r="E66" s="207"/>
      <c r="F66" s="207"/>
      <c r="G66" s="207"/>
      <c r="H66" s="58" t="s">
        <v>66</v>
      </c>
      <c r="I66" s="62">
        <v>97</v>
      </c>
      <c r="J66" s="59"/>
      <c r="K66" s="62">
        <v>97</v>
      </c>
      <c r="L66" s="60"/>
      <c r="M66" s="59"/>
      <c r="N66" s="60"/>
      <c r="O66" s="59"/>
      <c r="P66" s="74">
        <v>569.02</v>
      </c>
      <c r="GO66" s="42"/>
      <c r="GP66" s="42"/>
      <c r="GQ66" s="42"/>
      <c r="GR66" s="42"/>
      <c r="GS66" s="42"/>
      <c r="GT66" s="42"/>
      <c r="GV66" s="42"/>
      <c r="GW66" s="7" t="s">
        <v>65</v>
      </c>
      <c r="GX66" s="42"/>
    </row>
    <row r="67" spans="1:207" customFormat="1" ht="15" x14ac:dyDescent="0.25">
      <c r="A67" s="56"/>
      <c r="B67" s="57" t="s">
        <v>67</v>
      </c>
      <c r="C67" s="207" t="s">
        <v>68</v>
      </c>
      <c r="D67" s="207"/>
      <c r="E67" s="207"/>
      <c r="F67" s="207"/>
      <c r="G67" s="207"/>
      <c r="H67" s="58" t="s">
        <v>66</v>
      </c>
      <c r="I67" s="62">
        <v>51</v>
      </c>
      <c r="J67" s="59"/>
      <c r="K67" s="62">
        <v>51</v>
      </c>
      <c r="L67" s="60"/>
      <c r="M67" s="59"/>
      <c r="N67" s="60"/>
      <c r="O67" s="59"/>
      <c r="P67" s="74">
        <v>299.18</v>
      </c>
      <c r="GO67" s="42"/>
      <c r="GP67" s="42"/>
      <c r="GQ67" s="42"/>
      <c r="GR67" s="42"/>
      <c r="GS67" s="42"/>
      <c r="GT67" s="42"/>
      <c r="GV67" s="42"/>
      <c r="GW67" s="7" t="s">
        <v>68</v>
      </c>
      <c r="GX67" s="42"/>
    </row>
    <row r="68" spans="1:207" customFormat="1" ht="15" x14ac:dyDescent="0.25">
      <c r="A68" s="63"/>
      <c r="B68" s="64"/>
      <c r="C68" s="228" t="s">
        <v>69</v>
      </c>
      <c r="D68" s="228"/>
      <c r="E68" s="228"/>
      <c r="F68" s="228"/>
      <c r="G68" s="228"/>
      <c r="H68" s="45"/>
      <c r="I68" s="46"/>
      <c r="J68" s="46"/>
      <c r="K68" s="46"/>
      <c r="L68" s="48"/>
      <c r="M68" s="46"/>
      <c r="N68" s="75">
        <v>759.38</v>
      </c>
      <c r="O68" s="46"/>
      <c r="P68" s="54">
        <v>1518.75</v>
      </c>
      <c r="GO68" s="42"/>
      <c r="GP68" s="42"/>
      <c r="GQ68" s="42"/>
      <c r="GR68" s="42"/>
      <c r="GS68" s="42"/>
      <c r="GT68" s="42"/>
      <c r="GV68" s="42"/>
      <c r="GW68" s="7"/>
      <c r="GX68" s="42" t="s">
        <v>69</v>
      </c>
    </row>
    <row r="69" spans="1:207" customFormat="1" ht="0.75" customHeight="1" x14ac:dyDescent="0.25">
      <c r="A69" s="65"/>
      <c r="B69" s="66"/>
      <c r="C69" s="66"/>
      <c r="D69" s="66"/>
      <c r="E69" s="66"/>
      <c r="F69" s="66"/>
      <c r="G69" s="66"/>
      <c r="H69" s="67"/>
      <c r="I69" s="68"/>
      <c r="J69" s="68"/>
      <c r="K69" s="68"/>
      <c r="L69" s="69"/>
      <c r="M69" s="68"/>
      <c r="N69" s="69"/>
      <c r="O69" s="68"/>
      <c r="P69" s="70"/>
      <c r="GO69" s="42"/>
      <c r="GP69" s="42"/>
      <c r="GQ69" s="42"/>
      <c r="GR69" s="42"/>
      <c r="GS69" s="42"/>
      <c r="GT69" s="42"/>
      <c r="GV69" s="42"/>
      <c r="GW69" s="7"/>
      <c r="GX69" s="42"/>
    </row>
    <row r="70" spans="1:207" customFormat="1" ht="34.5" x14ac:dyDescent="0.25">
      <c r="A70" s="43" t="s">
        <v>81</v>
      </c>
      <c r="B70" s="44" t="s">
        <v>82</v>
      </c>
      <c r="C70" s="229" t="s">
        <v>83</v>
      </c>
      <c r="D70" s="229"/>
      <c r="E70" s="229"/>
      <c r="F70" s="229"/>
      <c r="G70" s="229"/>
      <c r="H70" s="45" t="s">
        <v>76</v>
      </c>
      <c r="I70" s="46">
        <v>0.15</v>
      </c>
      <c r="J70" s="47">
        <v>1</v>
      </c>
      <c r="K70" s="76">
        <v>0.15</v>
      </c>
      <c r="L70" s="48"/>
      <c r="M70" s="46"/>
      <c r="N70" s="48"/>
      <c r="O70" s="46"/>
      <c r="P70" s="49"/>
      <c r="GO70" s="42"/>
      <c r="GP70" s="42" t="s">
        <v>83</v>
      </c>
      <c r="GQ70" s="42" t="s">
        <v>6</v>
      </c>
      <c r="GR70" s="42" t="s">
        <v>6</v>
      </c>
      <c r="GS70" s="42" t="s">
        <v>6</v>
      </c>
      <c r="GT70" s="42" t="s">
        <v>6</v>
      </c>
      <c r="GV70" s="42"/>
      <c r="GW70" s="7"/>
      <c r="GX70" s="42"/>
    </row>
    <row r="71" spans="1:207" customFormat="1" ht="15" x14ac:dyDescent="0.25">
      <c r="A71" s="72"/>
      <c r="B71" s="73"/>
      <c r="C71" s="238" t="s">
        <v>84</v>
      </c>
      <c r="D71" s="238"/>
      <c r="E71" s="238"/>
      <c r="F71" s="238"/>
      <c r="G71" s="238"/>
      <c r="H71" s="238"/>
      <c r="I71" s="238"/>
      <c r="J71" s="238"/>
      <c r="K71" s="238"/>
      <c r="L71" s="238"/>
      <c r="M71" s="238"/>
      <c r="N71" s="238"/>
      <c r="O71" s="238"/>
      <c r="P71" s="239"/>
      <c r="GO71" s="42"/>
      <c r="GP71" s="42"/>
      <c r="GQ71" s="42"/>
      <c r="GR71" s="42"/>
      <c r="GS71" s="42"/>
      <c r="GT71" s="42"/>
      <c r="GV71" s="42"/>
      <c r="GW71" s="7"/>
      <c r="GX71" s="42"/>
      <c r="GY71" s="3" t="s">
        <v>84</v>
      </c>
    </row>
    <row r="72" spans="1:207" customFormat="1" ht="15" x14ac:dyDescent="0.25">
      <c r="A72" s="52"/>
      <c r="B72" s="51"/>
      <c r="C72" s="228" t="s">
        <v>62</v>
      </c>
      <c r="D72" s="228"/>
      <c r="E72" s="228"/>
      <c r="F72" s="228"/>
      <c r="G72" s="228"/>
      <c r="H72" s="45"/>
      <c r="I72" s="46"/>
      <c r="J72" s="46"/>
      <c r="K72" s="46"/>
      <c r="L72" s="48"/>
      <c r="M72" s="46"/>
      <c r="N72" s="53"/>
      <c r="O72" s="46"/>
      <c r="P72" s="54">
        <v>1909.56</v>
      </c>
      <c r="Q72" s="55"/>
      <c r="R72" s="55"/>
      <c r="GO72" s="42"/>
      <c r="GP72" s="42"/>
      <c r="GQ72" s="42"/>
      <c r="GR72" s="42"/>
      <c r="GS72" s="42"/>
      <c r="GT72" s="42"/>
      <c r="GV72" s="42" t="s">
        <v>62</v>
      </c>
      <c r="GW72" s="7"/>
      <c r="GX72" s="42"/>
    </row>
    <row r="73" spans="1:207" customFormat="1" ht="15" x14ac:dyDescent="0.25">
      <c r="A73" s="56"/>
      <c r="B73" s="57"/>
      <c r="C73" s="207" t="s">
        <v>63</v>
      </c>
      <c r="D73" s="207"/>
      <c r="E73" s="207"/>
      <c r="F73" s="207"/>
      <c r="G73" s="207"/>
      <c r="H73" s="58"/>
      <c r="I73" s="59"/>
      <c r="J73" s="59"/>
      <c r="K73" s="59"/>
      <c r="L73" s="60"/>
      <c r="M73" s="59"/>
      <c r="N73" s="60"/>
      <c r="O73" s="59"/>
      <c r="P73" s="61">
        <v>1742.74</v>
      </c>
      <c r="GO73" s="42"/>
      <c r="GP73" s="42"/>
      <c r="GQ73" s="42"/>
      <c r="GR73" s="42"/>
      <c r="GS73" s="42"/>
      <c r="GT73" s="42"/>
      <c r="GV73" s="42"/>
      <c r="GW73" s="7" t="s">
        <v>63</v>
      </c>
      <c r="GX73" s="42"/>
    </row>
    <row r="74" spans="1:207" customFormat="1" ht="15" x14ac:dyDescent="0.25">
      <c r="A74" s="56"/>
      <c r="B74" s="57" t="s">
        <v>64</v>
      </c>
      <c r="C74" s="207" t="s">
        <v>65</v>
      </c>
      <c r="D74" s="207"/>
      <c r="E74" s="207"/>
      <c r="F74" s="207"/>
      <c r="G74" s="207"/>
      <c r="H74" s="58" t="s">
        <v>66</v>
      </c>
      <c r="I74" s="62">
        <v>97</v>
      </c>
      <c r="J74" s="59"/>
      <c r="K74" s="62">
        <v>97</v>
      </c>
      <c r="L74" s="60"/>
      <c r="M74" s="59"/>
      <c r="N74" s="60"/>
      <c r="O74" s="59"/>
      <c r="P74" s="61">
        <v>1690.46</v>
      </c>
      <c r="GO74" s="42"/>
      <c r="GP74" s="42"/>
      <c r="GQ74" s="42"/>
      <c r="GR74" s="42"/>
      <c r="GS74" s="42"/>
      <c r="GT74" s="42"/>
      <c r="GV74" s="42"/>
      <c r="GW74" s="7" t="s">
        <v>65</v>
      </c>
      <c r="GX74" s="42"/>
    </row>
    <row r="75" spans="1:207" customFormat="1" ht="15" x14ac:dyDescent="0.25">
      <c r="A75" s="56"/>
      <c r="B75" s="57" t="s">
        <v>67</v>
      </c>
      <c r="C75" s="207" t="s">
        <v>68</v>
      </c>
      <c r="D75" s="207"/>
      <c r="E75" s="207"/>
      <c r="F75" s="207"/>
      <c r="G75" s="207"/>
      <c r="H75" s="58" t="s">
        <v>66</v>
      </c>
      <c r="I75" s="62">
        <v>51</v>
      </c>
      <c r="J75" s="59"/>
      <c r="K75" s="62">
        <v>51</v>
      </c>
      <c r="L75" s="60"/>
      <c r="M75" s="59"/>
      <c r="N75" s="60"/>
      <c r="O75" s="59"/>
      <c r="P75" s="74">
        <v>888.8</v>
      </c>
      <c r="GO75" s="42"/>
      <c r="GP75" s="42"/>
      <c r="GQ75" s="42"/>
      <c r="GR75" s="42"/>
      <c r="GS75" s="42"/>
      <c r="GT75" s="42"/>
      <c r="GV75" s="42"/>
      <c r="GW75" s="7" t="s">
        <v>68</v>
      </c>
      <c r="GX75" s="42"/>
    </row>
    <row r="76" spans="1:207" customFormat="1" ht="15" x14ac:dyDescent="0.25">
      <c r="A76" s="63"/>
      <c r="B76" s="64"/>
      <c r="C76" s="228" t="s">
        <v>69</v>
      </c>
      <c r="D76" s="228"/>
      <c r="E76" s="228"/>
      <c r="F76" s="228"/>
      <c r="G76" s="228"/>
      <c r="H76" s="45"/>
      <c r="I76" s="46"/>
      <c r="J76" s="46"/>
      <c r="K76" s="46"/>
      <c r="L76" s="48"/>
      <c r="M76" s="46"/>
      <c r="N76" s="53">
        <v>30154.13</v>
      </c>
      <c r="O76" s="46"/>
      <c r="P76" s="54">
        <v>4523.12</v>
      </c>
      <c r="GO76" s="42"/>
      <c r="GP76" s="42"/>
      <c r="GQ76" s="42"/>
      <c r="GR76" s="42"/>
      <c r="GS76" s="42"/>
      <c r="GT76" s="42"/>
      <c r="GV76" s="42"/>
      <c r="GW76" s="7"/>
      <c r="GX76" s="42" t="s">
        <v>69</v>
      </c>
    </row>
    <row r="77" spans="1:207" customFormat="1" ht="0.75" customHeight="1" x14ac:dyDescent="0.25">
      <c r="A77" s="65"/>
      <c r="B77" s="66"/>
      <c r="C77" s="66"/>
      <c r="D77" s="66"/>
      <c r="E77" s="66"/>
      <c r="F77" s="66"/>
      <c r="G77" s="66"/>
      <c r="H77" s="67"/>
      <c r="I77" s="68"/>
      <c r="J77" s="68"/>
      <c r="K77" s="68"/>
      <c r="L77" s="69"/>
      <c r="M77" s="68"/>
      <c r="N77" s="69"/>
      <c r="O77" s="68"/>
      <c r="P77" s="70"/>
      <c r="GO77" s="42"/>
      <c r="GP77" s="42"/>
      <c r="GQ77" s="42"/>
      <c r="GR77" s="42"/>
      <c r="GS77" s="42"/>
      <c r="GT77" s="42"/>
      <c r="GV77" s="42"/>
      <c r="GW77" s="7"/>
      <c r="GX77" s="42"/>
    </row>
    <row r="78" spans="1:207" customFormat="1" ht="23.25" x14ac:dyDescent="0.25">
      <c r="A78" s="43" t="s">
        <v>85</v>
      </c>
      <c r="B78" s="44" t="s">
        <v>86</v>
      </c>
      <c r="C78" s="229" t="s">
        <v>87</v>
      </c>
      <c r="D78" s="229"/>
      <c r="E78" s="229"/>
      <c r="F78" s="229"/>
      <c r="G78" s="229"/>
      <c r="H78" s="45" t="s">
        <v>59</v>
      </c>
      <c r="I78" s="46">
        <v>2</v>
      </c>
      <c r="J78" s="47">
        <v>1</v>
      </c>
      <c r="K78" s="47">
        <v>2</v>
      </c>
      <c r="L78" s="48"/>
      <c r="M78" s="46"/>
      <c r="N78" s="48"/>
      <c r="O78" s="46"/>
      <c r="P78" s="49"/>
      <c r="GO78" s="42"/>
      <c r="GP78" s="42" t="s">
        <v>87</v>
      </c>
      <c r="GQ78" s="42" t="s">
        <v>6</v>
      </c>
      <c r="GR78" s="42" t="s">
        <v>6</v>
      </c>
      <c r="GS78" s="42" t="s">
        <v>6</v>
      </c>
      <c r="GT78" s="42" t="s">
        <v>6</v>
      </c>
      <c r="GV78" s="42"/>
      <c r="GW78" s="7"/>
      <c r="GX78" s="42"/>
    </row>
    <row r="79" spans="1:207" customFormat="1" ht="15" x14ac:dyDescent="0.25">
      <c r="A79" s="52"/>
      <c r="B79" s="51"/>
      <c r="C79" s="228" t="s">
        <v>62</v>
      </c>
      <c r="D79" s="228"/>
      <c r="E79" s="228"/>
      <c r="F79" s="228"/>
      <c r="G79" s="228"/>
      <c r="H79" s="45"/>
      <c r="I79" s="46"/>
      <c r="J79" s="46"/>
      <c r="K79" s="46"/>
      <c r="L79" s="48"/>
      <c r="M79" s="46"/>
      <c r="N79" s="53"/>
      <c r="O79" s="46"/>
      <c r="P79" s="54">
        <v>5482.6</v>
      </c>
      <c r="Q79" s="55"/>
      <c r="R79" s="55"/>
      <c r="GO79" s="42"/>
      <c r="GP79" s="42"/>
      <c r="GQ79" s="42"/>
      <c r="GR79" s="42"/>
      <c r="GS79" s="42"/>
      <c r="GT79" s="42"/>
      <c r="GV79" s="42" t="s">
        <v>62</v>
      </c>
      <c r="GW79" s="7"/>
      <c r="GX79" s="42"/>
    </row>
    <row r="80" spans="1:207" customFormat="1" ht="15" x14ac:dyDescent="0.25">
      <c r="A80" s="56"/>
      <c r="B80" s="57"/>
      <c r="C80" s="207" t="s">
        <v>63</v>
      </c>
      <c r="D80" s="207"/>
      <c r="E80" s="207"/>
      <c r="F80" s="207"/>
      <c r="G80" s="207"/>
      <c r="H80" s="58"/>
      <c r="I80" s="59"/>
      <c r="J80" s="59"/>
      <c r="K80" s="59"/>
      <c r="L80" s="60"/>
      <c r="M80" s="59"/>
      <c r="N80" s="60"/>
      <c r="O80" s="59"/>
      <c r="P80" s="61">
        <v>3500.23</v>
      </c>
      <c r="GO80" s="42"/>
      <c r="GP80" s="42"/>
      <c r="GQ80" s="42"/>
      <c r="GR80" s="42"/>
      <c r="GS80" s="42"/>
      <c r="GT80" s="42"/>
      <c r="GV80" s="42"/>
      <c r="GW80" s="7" t="s">
        <v>63</v>
      </c>
      <c r="GX80" s="42"/>
    </row>
    <row r="81" spans="1:209" customFormat="1" ht="15" x14ac:dyDescent="0.25">
      <c r="A81" s="56"/>
      <c r="B81" s="57" t="s">
        <v>64</v>
      </c>
      <c r="C81" s="207" t="s">
        <v>65</v>
      </c>
      <c r="D81" s="207"/>
      <c r="E81" s="207"/>
      <c r="F81" s="207"/>
      <c r="G81" s="207"/>
      <c r="H81" s="58" t="s">
        <v>66</v>
      </c>
      <c r="I81" s="62">
        <v>97</v>
      </c>
      <c r="J81" s="59"/>
      <c r="K81" s="62">
        <v>97</v>
      </c>
      <c r="L81" s="60"/>
      <c r="M81" s="59"/>
      <c r="N81" s="60"/>
      <c r="O81" s="59"/>
      <c r="P81" s="61">
        <v>3395.22</v>
      </c>
      <c r="GO81" s="42"/>
      <c r="GP81" s="42"/>
      <c r="GQ81" s="42"/>
      <c r="GR81" s="42"/>
      <c r="GS81" s="42"/>
      <c r="GT81" s="42"/>
      <c r="GV81" s="42"/>
      <c r="GW81" s="7" t="s">
        <v>65</v>
      </c>
      <c r="GX81" s="42"/>
    </row>
    <row r="82" spans="1:209" customFormat="1" ht="15" x14ac:dyDescent="0.25">
      <c r="A82" s="56"/>
      <c r="B82" s="57" t="s">
        <v>67</v>
      </c>
      <c r="C82" s="207" t="s">
        <v>68</v>
      </c>
      <c r="D82" s="207"/>
      <c r="E82" s="207"/>
      <c r="F82" s="207"/>
      <c r="G82" s="207"/>
      <c r="H82" s="58" t="s">
        <v>66</v>
      </c>
      <c r="I82" s="62">
        <v>51</v>
      </c>
      <c r="J82" s="59"/>
      <c r="K82" s="62">
        <v>51</v>
      </c>
      <c r="L82" s="60"/>
      <c r="M82" s="59"/>
      <c r="N82" s="60"/>
      <c r="O82" s="59"/>
      <c r="P82" s="61">
        <v>1785.12</v>
      </c>
      <c r="GO82" s="42"/>
      <c r="GP82" s="42"/>
      <c r="GQ82" s="42"/>
      <c r="GR82" s="42"/>
      <c r="GS82" s="42"/>
      <c r="GT82" s="42"/>
      <c r="GV82" s="42"/>
      <c r="GW82" s="7" t="s">
        <v>68</v>
      </c>
      <c r="GX82" s="42"/>
    </row>
    <row r="83" spans="1:209" customFormat="1" ht="15" x14ac:dyDescent="0.25">
      <c r="A83" s="63"/>
      <c r="B83" s="64"/>
      <c r="C83" s="228" t="s">
        <v>69</v>
      </c>
      <c r="D83" s="228"/>
      <c r="E83" s="228"/>
      <c r="F83" s="228"/>
      <c r="G83" s="228"/>
      <c r="H83" s="45"/>
      <c r="I83" s="46"/>
      <c r="J83" s="46"/>
      <c r="K83" s="46"/>
      <c r="L83" s="48"/>
      <c r="M83" s="46"/>
      <c r="N83" s="53">
        <v>5366.29</v>
      </c>
      <c r="O83" s="46"/>
      <c r="P83" s="54">
        <v>10732.58</v>
      </c>
      <c r="GO83" s="42"/>
      <c r="GP83" s="42"/>
      <c r="GQ83" s="42"/>
      <c r="GR83" s="42"/>
      <c r="GS83" s="42"/>
      <c r="GT83" s="42"/>
      <c r="GV83" s="42"/>
      <c r="GW83" s="7"/>
      <c r="GX83" s="42" t="s">
        <v>69</v>
      </c>
    </row>
    <row r="84" spans="1:209" customFormat="1" ht="0.75" customHeight="1" x14ac:dyDescent="0.25">
      <c r="A84" s="65"/>
      <c r="B84" s="66"/>
      <c r="C84" s="66"/>
      <c r="D84" s="66"/>
      <c r="E84" s="66"/>
      <c r="F84" s="66"/>
      <c r="G84" s="66"/>
      <c r="H84" s="67"/>
      <c r="I84" s="68"/>
      <c r="J84" s="68"/>
      <c r="K84" s="68"/>
      <c r="L84" s="69"/>
      <c r="M84" s="68"/>
      <c r="N84" s="69"/>
      <c r="O84" s="68"/>
      <c r="P84" s="70"/>
      <c r="GO84" s="42"/>
      <c r="GP84" s="42"/>
      <c r="GQ84" s="42"/>
      <c r="GR84" s="42"/>
      <c r="GS84" s="42"/>
      <c r="GT84" s="42"/>
      <c r="GV84" s="42"/>
      <c r="GW84" s="7"/>
      <c r="GX84" s="42"/>
    </row>
    <row r="85" spans="1:209" customFormat="1" ht="15" x14ac:dyDescent="0.25">
      <c r="A85" s="233" t="s">
        <v>88</v>
      </c>
      <c r="B85" s="234"/>
      <c r="C85" s="234"/>
      <c r="D85" s="234"/>
      <c r="E85" s="234"/>
      <c r="F85" s="234"/>
      <c r="G85" s="234"/>
      <c r="H85" s="234"/>
      <c r="I85" s="234"/>
      <c r="J85" s="234"/>
      <c r="K85" s="234"/>
      <c r="L85" s="234"/>
      <c r="M85" s="234"/>
      <c r="N85" s="234"/>
      <c r="O85" s="234"/>
      <c r="P85" s="235"/>
      <c r="GO85" s="42"/>
      <c r="GP85" s="42"/>
      <c r="GQ85" s="42"/>
      <c r="GR85" s="42"/>
      <c r="GS85" s="42"/>
      <c r="GT85" s="42"/>
      <c r="GV85" s="42"/>
      <c r="GW85" s="7"/>
      <c r="GX85" s="42"/>
      <c r="GZ85" s="42" t="s">
        <v>88</v>
      </c>
    </row>
    <row r="86" spans="1:209" customFormat="1" ht="23.25" x14ac:dyDescent="0.25">
      <c r="A86" s="43" t="s">
        <v>89</v>
      </c>
      <c r="B86" s="44" t="s">
        <v>90</v>
      </c>
      <c r="C86" s="229" t="s">
        <v>91</v>
      </c>
      <c r="D86" s="229"/>
      <c r="E86" s="229"/>
      <c r="F86" s="229"/>
      <c r="G86" s="229"/>
      <c r="H86" s="45" t="s">
        <v>59</v>
      </c>
      <c r="I86" s="46">
        <v>2</v>
      </c>
      <c r="J86" s="47">
        <v>1</v>
      </c>
      <c r="K86" s="47">
        <v>2</v>
      </c>
      <c r="L86" s="48"/>
      <c r="M86" s="46"/>
      <c r="N86" s="53">
        <v>577964.44999999995</v>
      </c>
      <c r="O86" s="46"/>
      <c r="P86" s="54">
        <v>1155928.8999999999</v>
      </c>
      <c r="GO86" s="42"/>
      <c r="GP86" s="42" t="s">
        <v>91</v>
      </c>
      <c r="GQ86" s="42" t="s">
        <v>6</v>
      </c>
      <c r="GR86" s="42" t="s">
        <v>6</v>
      </c>
      <c r="GS86" s="42" t="s">
        <v>6</v>
      </c>
      <c r="GT86" s="42" t="s">
        <v>6</v>
      </c>
      <c r="GV86" s="42"/>
      <c r="GW86" s="7"/>
      <c r="GX86" s="42"/>
      <c r="GZ86" s="42"/>
    </row>
    <row r="87" spans="1:209" customFormat="1" ht="15" x14ac:dyDescent="0.25">
      <c r="A87" s="72"/>
      <c r="B87" s="73"/>
      <c r="C87" s="238" t="s">
        <v>92</v>
      </c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  <c r="O87" s="238"/>
      <c r="P87" s="239"/>
      <c r="GO87" s="42"/>
      <c r="GP87" s="42"/>
      <c r="GQ87" s="42"/>
      <c r="GR87" s="42"/>
      <c r="GS87" s="42"/>
      <c r="GT87" s="42"/>
      <c r="GV87" s="42"/>
      <c r="GW87" s="7"/>
      <c r="GX87" s="42"/>
      <c r="GZ87" s="42"/>
      <c r="HA87" s="3" t="s">
        <v>92</v>
      </c>
    </row>
    <row r="88" spans="1:209" customFormat="1" ht="15" x14ac:dyDescent="0.25">
      <c r="A88" s="63"/>
      <c r="B88" s="64"/>
      <c r="C88" s="228" t="s">
        <v>69</v>
      </c>
      <c r="D88" s="228"/>
      <c r="E88" s="228"/>
      <c r="F88" s="228"/>
      <c r="G88" s="228"/>
      <c r="H88" s="45"/>
      <c r="I88" s="46"/>
      <c r="J88" s="46"/>
      <c r="K88" s="46"/>
      <c r="L88" s="48"/>
      <c r="M88" s="46"/>
      <c r="N88" s="48"/>
      <c r="O88" s="46"/>
      <c r="P88" s="54">
        <v>1155928.8999999999</v>
      </c>
      <c r="GO88" s="42"/>
      <c r="GP88" s="42"/>
      <c r="GQ88" s="42"/>
      <c r="GR88" s="42"/>
      <c r="GS88" s="42"/>
      <c r="GT88" s="42"/>
      <c r="GV88" s="42"/>
      <c r="GW88" s="7"/>
      <c r="GX88" s="42" t="s">
        <v>69</v>
      </c>
      <c r="GZ88" s="42"/>
    </row>
    <row r="89" spans="1:209" customFormat="1" ht="0.75" customHeight="1" x14ac:dyDescent="0.25">
      <c r="A89" s="65"/>
      <c r="B89" s="66"/>
      <c r="C89" s="66"/>
      <c r="D89" s="66"/>
      <c r="E89" s="66"/>
      <c r="F89" s="66"/>
      <c r="G89" s="66"/>
      <c r="H89" s="67"/>
      <c r="I89" s="68"/>
      <c r="J89" s="68"/>
      <c r="K89" s="68"/>
      <c r="L89" s="69"/>
      <c r="M89" s="68"/>
      <c r="N89" s="69"/>
      <c r="O89" s="68"/>
      <c r="P89" s="70"/>
      <c r="GO89" s="42"/>
      <c r="GP89" s="42"/>
      <c r="GQ89" s="42"/>
      <c r="GR89" s="42"/>
      <c r="GS89" s="42"/>
      <c r="GT89" s="42"/>
      <c r="GV89" s="42"/>
      <c r="GW89" s="7"/>
      <c r="GX89" s="42"/>
      <c r="GZ89" s="42"/>
    </row>
    <row r="90" spans="1:209" customFormat="1" ht="57" x14ac:dyDescent="0.25">
      <c r="A90" s="43" t="s">
        <v>93</v>
      </c>
      <c r="B90" s="44" t="s">
        <v>94</v>
      </c>
      <c r="C90" s="229" t="s">
        <v>95</v>
      </c>
      <c r="D90" s="229"/>
      <c r="E90" s="229"/>
      <c r="F90" s="229"/>
      <c r="G90" s="229"/>
      <c r="H90" s="45" t="s">
        <v>59</v>
      </c>
      <c r="I90" s="46">
        <v>2</v>
      </c>
      <c r="J90" s="47">
        <v>1</v>
      </c>
      <c r="K90" s="47">
        <v>2</v>
      </c>
      <c r="L90" s="53">
        <v>4826.8</v>
      </c>
      <c r="M90" s="76">
        <v>1.55</v>
      </c>
      <c r="N90" s="53">
        <v>7481.54</v>
      </c>
      <c r="O90" s="46"/>
      <c r="P90" s="54">
        <v>14963.08</v>
      </c>
      <c r="GO90" s="42"/>
      <c r="GP90" s="42" t="s">
        <v>95</v>
      </c>
      <c r="GQ90" s="42" t="s">
        <v>6</v>
      </c>
      <c r="GR90" s="42" t="s">
        <v>6</v>
      </c>
      <c r="GS90" s="42" t="s">
        <v>6</v>
      </c>
      <c r="GT90" s="42" t="s">
        <v>6</v>
      </c>
      <c r="GV90" s="42"/>
      <c r="GW90" s="7"/>
      <c r="GX90" s="42"/>
      <c r="GZ90" s="42"/>
    </row>
    <row r="91" spans="1:209" customFormat="1" ht="15" x14ac:dyDescent="0.25">
      <c r="A91" s="63"/>
      <c r="B91" s="64"/>
      <c r="C91" s="228" t="s">
        <v>69</v>
      </c>
      <c r="D91" s="228"/>
      <c r="E91" s="228"/>
      <c r="F91" s="228"/>
      <c r="G91" s="228"/>
      <c r="H91" s="45"/>
      <c r="I91" s="46"/>
      <c r="J91" s="46"/>
      <c r="K91" s="46"/>
      <c r="L91" s="48"/>
      <c r="M91" s="46"/>
      <c r="N91" s="48"/>
      <c r="O91" s="46"/>
      <c r="P91" s="54">
        <v>14963.08</v>
      </c>
      <c r="GO91" s="42"/>
      <c r="GP91" s="42"/>
      <c r="GQ91" s="42"/>
      <c r="GR91" s="42"/>
      <c r="GS91" s="42"/>
      <c r="GT91" s="42"/>
      <c r="GV91" s="42"/>
      <c r="GW91" s="7"/>
      <c r="GX91" s="42" t="s">
        <v>69</v>
      </c>
      <c r="GZ91" s="42"/>
    </row>
    <row r="92" spans="1:209" customFormat="1" ht="0.75" customHeight="1" x14ac:dyDescent="0.25">
      <c r="A92" s="65"/>
      <c r="B92" s="66"/>
      <c r="C92" s="66"/>
      <c r="D92" s="66"/>
      <c r="E92" s="66"/>
      <c r="F92" s="66"/>
      <c r="G92" s="66"/>
      <c r="H92" s="67"/>
      <c r="I92" s="68"/>
      <c r="J92" s="68"/>
      <c r="K92" s="68"/>
      <c r="L92" s="69"/>
      <c r="M92" s="68"/>
      <c r="N92" s="69"/>
      <c r="O92" s="68"/>
      <c r="P92" s="70"/>
      <c r="GO92" s="42"/>
      <c r="GP92" s="42"/>
      <c r="GQ92" s="42"/>
      <c r="GR92" s="42"/>
      <c r="GS92" s="42"/>
      <c r="GT92" s="42"/>
      <c r="GV92" s="42"/>
      <c r="GW92" s="7"/>
      <c r="GX92" s="42"/>
      <c r="GZ92" s="42"/>
    </row>
    <row r="93" spans="1:209" customFormat="1" ht="23.25" x14ac:dyDescent="0.25">
      <c r="A93" s="43" t="s">
        <v>96</v>
      </c>
      <c r="B93" s="44" t="s">
        <v>97</v>
      </c>
      <c r="C93" s="229" t="s">
        <v>98</v>
      </c>
      <c r="D93" s="229"/>
      <c r="E93" s="229"/>
      <c r="F93" s="229"/>
      <c r="G93" s="229"/>
      <c r="H93" s="45" t="s">
        <v>59</v>
      </c>
      <c r="I93" s="46">
        <v>2</v>
      </c>
      <c r="J93" s="47">
        <v>1</v>
      </c>
      <c r="K93" s="47">
        <v>2</v>
      </c>
      <c r="L93" s="53">
        <v>46427.7</v>
      </c>
      <c r="M93" s="76">
        <v>1.35</v>
      </c>
      <c r="N93" s="53">
        <v>62677.4</v>
      </c>
      <c r="O93" s="46"/>
      <c r="P93" s="54">
        <v>125354.8</v>
      </c>
      <c r="GO93" s="42"/>
      <c r="GP93" s="42" t="s">
        <v>98</v>
      </c>
      <c r="GQ93" s="42" t="s">
        <v>6</v>
      </c>
      <c r="GR93" s="42" t="s">
        <v>6</v>
      </c>
      <c r="GS93" s="42" t="s">
        <v>6</v>
      </c>
      <c r="GT93" s="42" t="s">
        <v>6</v>
      </c>
      <c r="GV93" s="42"/>
      <c r="GW93" s="7"/>
      <c r="GX93" s="42"/>
      <c r="GZ93" s="42"/>
    </row>
    <row r="94" spans="1:209" customFormat="1" ht="15" x14ac:dyDescent="0.25">
      <c r="A94" s="63"/>
      <c r="B94" s="64"/>
      <c r="C94" s="228" t="s">
        <v>69</v>
      </c>
      <c r="D94" s="228"/>
      <c r="E94" s="228"/>
      <c r="F94" s="228"/>
      <c r="G94" s="228"/>
      <c r="H94" s="45"/>
      <c r="I94" s="46"/>
      <c r="J94" s="46"/>
      <c r="K94" s="46"/>
      <c r="L94" s="48"/>
      <c r="M94" s="46"/>
      <c r="N94" s="48"/>
      <c r="O94" s="46"/>
      <c r="P94" s="54">
        <v>125354.8</v>
      </c>
      <c r="GO94" s="42"/>
      <c r="GP94" s="42"/>
      <c r="GQ94" s="42"/>
      <c r="GR94" s="42"/>
      <c r="GS94" s="42"/>
      <c r="GT94" s="42"/>
      <c r="GV94" s="42"/>
      <c r="GW94" s="7"/>
      <c r="GX94" s="42" t="s">
        <v>69</v>
      </c>
      <c r="GZ94" s="42"/>
    </row>
    <row r="95" spans="1:209" customFormat="1" ht="0.75" customHeight="1" x14ac:dyDescent="0.25">
      <c r="A95" s="65"/>
      <c r="B95" s="66"/>
      <c r="C95" s="66"/>
      <c r="D95" s="66"/>
      <c r="E95" s="66"/>
      <c r="F95" s="66"/>
      <c r="G95" s="66"/>
      <c r="H95" s="67"/>
      <c r="I95" s="68"/>
      <c r="J95" s="68"/>
      <c r="K95" s="68"/>
      <c r="L95" s="69"/>
      <c r="M95" s="68"/>
      <c r="N95" s="69"/>
      <c r="O95" s="68"/>
      <c r="P95" s="70"/>
      <c r="GO95" s="42"/>
      <c r="GP95" s="42"/>
      <c r="GQ95" s="42"/>
      <c r="GR95" s="42"/>
      <c r="GS95" s="42"/>
      <c r="GT95" s="42"/>
      <c r="GV95" s="42"/>
      <c r="GW95" s="7"/>
      <c r="GX95" s="42"/>
      <c r="GZ95" s="42"/>
    </row>
    <row r="96" spans="1:209" customFormat="1" ht="15" x14ac:dyDescent="0.25">
      <c r="A96" s="233" t="s">
        <v>99</v>
      </c>
      <c r="B96" s="234"/>
      <c r="C96" s="234"/>
      <c r="D96" s="234"/>
      <c r="E96" s="234"/>
      <c r="F96" s="234"/>
      <c r="G96" s="234"/>
      <c r="H96" s="234"/>
      <c r="I96" s="234"/>
      <c r="J96" s="234"/>
      <c r="K96" s="234"/>
      <c r="L96" s="234"/>
      <c r="M96" s="234"/>
      <c r="N96" s="234"/>
      <c r="O96" s="234"/>
      <c r="P96" s="235"/>
      <c r="GO96" s="42"/>
      <c r="GP96" s="42"/>
      <c r="GQ96" s="42"/>
      <c r="GR96" s="42"/>
      <c r="GS96" s="42"/>
      <c r="GT96" s="42"/>
      <c r="GV96" s="42"/>
      <c r="GW96" s="7"/>
      <c r="GX96" s="42"/>
      <c r="GZ96" s="42" t="s">
        <v>99</v>
      </c>
    </row>
    <row r="97" spans="1:211" customFormat="1" ht="15" x14ac:dyDescent="0.25">
      <c r="A97" s="43" t="s">
        <v>100</v>
      </c>
      <c r="B97" s="44" t="s">
        <v>101</v>
      </c>
      <c r="C97" s="229" t="s">
        <v>102</v>
      </c>
      <c r="D97" s="229"/>
      <c r="E97" s="229"/>
      <c r="F97" s="229"/>
      <c r="G97" s="229"/>
      <c r="H97" s="45" t="s">
        <v>103</v>
      </c>
      <c r="I97" s="46">
        <v>1.4999999999999999E-2</v>
      </c>
      <c r="J97" s="47">
        <v>1</v>
      </c>
      <c r="K97" s="77">
        <v>1.4999999999999999E-2</v>
      </c>
      <c r="L97" s="53">
        <v>741215.12</v>
      </c>
      <c r="M97" s="76">
        <v>1.45</v>
      </c>
      <c r="N97" s="53">
        <v>1074761.92</v>
      </c>
      <c r="O97" s="46"/>
      <c r="P97" s="54">
        <v>16121.43</v>
      </c>
      <c r="GO97" s="42"/>
      <c r="GP97" s="42" t="s">
        <v>102</v>
      </c>
      <c r="GQ97" s="42" t="s">
        <v>6</v>
      </c>
      <c r="GR97" s="42" t="s">
        <v>6</v>
      </c>
      <c r="GS97" s="42" t="s">
        <v>6</v>
      </c>
      <c r="GT97" s="42" t="s">
        <v>6</v>
      </c>
      <c r="GV97" s="42"/>
      <c r="GW97" s="7"/>
      <c r="GX97" s="42"/>
      <c r="GZ97" s="42"/>
    </row>
    <row r="98" spans="1:211" customFormat="1" ht="15" x14ac:dyDescent="0.25">
      <c r="A98" s="72"/>
      <c r="B98" s="73"/>
      <c r="C98" s="238" t="s">
        <v>104</v>
      </c>
      <c r="D98" s="238"/>
      <c r="E98" s="238"/>
      <c r="F98" s="238"/>
      <c r="G98" s="238"/>
      <c r="H98" s="238"/>
      <c r="I98" s="238"/>
      <c r="J98" s="238"/>
      <c r="K98" s="238"/>
      <c r="L98" s="238"/>
      <c r="M98" s="238"/>
      <c r="N98" s="238"/>
      <c r="O98" s="238"/>
      <c r="P98" s="239"/>
      <c r="GO98" s="42"/>
      <c r="GP98" s="42"/>
      <c r="GQ98" s="42"/>
      <c r="GR98" s="42"/>
      <c r="GS98" s="42"/>
      <c r="GT98" s="42"/>
      <c r="GV98" s="42"/>
      <c r="GW98" s="7"/>
      <c r="GX98" s="42"/>
      <c r="GY98" s="3" t="s">
        <v>104</v>
      </c>
      <c r="GZ98" s="42"/>
    </row>
    <row r="99" spans="1:211" customFormat="1" ht="15" x14ac:dyDescent="0.25">
      <c r="A99" s="63"/>
      <c r="B99" s="64"/>
      <c r="C99" s="228" t="s">
        <v>69</v>
      </c>
      <c r="D99" s="228"/>
      <c r="E99" s="228"/>
      <c r="F99" s="228"/>
      <c r="G99" s="228"/>
      <c r="H99" s="45"/>
      <c r="I99" s="46"/>
      <c r="J99" s="46"/>
      <c r="K99" s="46"/>
      <c r="L99" s="48"/>
      <c r="M99" s="46"/>
      <c r="N99" s="48"/>
      <c r="O99" s="46"/>
      <c r="P99" s="54">
        <v>16121.43</v>
      </c>
      <c r="GO99" s="42"/>
      <c r="GP99" s="42"/>
      <c r="GQ99" s="42"/>
      <c r="GR99" s="42"/>
      <c r="GS99" s="42"/>
      <c r="GT99" s="42"/>
      <c r="GV99" s="42"/>
      <c r="GW99" s="7"/>
      <c r="GX99" s="42" t="s">
        <v>69</v>
      </c>
      <c r="GZ99" s="42"/>
    </row>
    <row r="100" spans="1:211" customFormat="1" ht="0.75" customHeight="1" x14ac:dyDescent="0.25">
      <c r="A100" s="65"/>
      <c r="B100" s="66"/>
      <c r="C100" s="66"/>
      <c r="D100" s="66"/>
      <c r="E100" s="66"/>
      <c r="F100" s="66"/>
      <c r="G100" s="66"/>
      <c r="H100" s="67"/>
      <c r="I100" s="68"/>
      <c r="J100" s="68"/>
      <c r="K100" s="68"/>
      <c r="L100" s="69"/>
      <c r="M100" s="68"/>
      <c r="N100" s="69"/>
      <c r="O100" s="68"/>
      <c r="P100" s="70"/>
      <c r="GO100" s="42"/>
      <c r="GP100" s="42"/>
      <c r="GQ100" s="42"/>
      <c r="GR100" s="42"/>
      <c r="GS100" s="42"/>
      <c r="GT100" s="42"/>
      <c r="GV100" s="42"/>
      <c r="GW100" s="7"/>
      <c r="GX100" s="42"/>
      <c r="GZ100" s="42"/>
    </row>
    <row r="101" spans="1:211" customFormat="1" ht="23.25" x14ac:dyDescent="0.25">
      <c r="A101" s="43" t="s">
        <v>105</v>
      </c>
      <c r="B101" s="44" t="s">
        <v>106</v>
      </c>
      <c r="C101" s="229" t="s">
        <v>107</v>
      </c>
      <c r="D101" s="229"/>
      <c r="E101" s="229"/>
      <c r="F101" s="229"/>
      <c r="G101" s="229"/>
      <c r="H101" s="45" t="s">
        <v>108</v>
      </c>
      <c r="I101" s="46">
        <v>1.2840000000000001E-2</v>
      </c>
      <c r="J101" s="47">
        <v>1</v>
      </c>
      <c r="K101" s="78">
        <v>1.2840000000000001E-2</v>
      </c>
      <c r="L101" s="53">
        <v>527143.9</v>
      </c>
      <c r="M101" s="76">
        <v>1.1100000000000001</v>
      </c>
      <c r="N101" s="53">
        <v>585129.73</v>
      </c>
      <c r="O101" s="46"/>
      <c r="P101" s="54">
        <v>7513.07</v>
      </c>
      <c r="GO101" s="42"/>
      <c r="GP101" s="42" t="s">
        <v>107</v>
      </c>
      <c r="GQ101" s="42" t="s">
        <v>6</v>
      </c>
      <c r="GR101" s="42" t="s">
        <v>6</v>
      </c>
      <c r="GS101" s="42" t="s">
        <v>6</v>
      </c>
      <c r="GT101" s="42" t="s">
        <v>6</v>
      </c>
      <c r="GV101" s="42"/>
      <c r="GW101" s="7"/>
      <c r="GX101" s="42"/>
      <c r="GZ101" s="42"/>
    </row>
    <row r="102" spans="1:211" customFormat="1" ht="15" x14ac:dyDescent="0.25">
      <c r="A102" s="72"/>
      <c r="B102" s="73"/>
      <c r="C102" s="238" t="s">
        <v>109</v>
      </c>
      <c r="D102" s="238"/>
      <c r="E102" s="238"/>
      <c r="F102" s="238"/>
      <c r="G102" s="238"/>
      <c r="H102" s="238"/>
      <c r="I102" s="238"/>
      <c r="J102" s="238"/>
      <c r="K102" s="238"/>
      <c r="L102" s="238"/>
      <c r="M102" s="238"/>
      <c r="N102" s="238"/>
      <c r="O102" s="238"/>
      <c r="P102" s="239"/>
      <c r="GO102" s="42"/>
      <c r="GP102" s="42"/>
      <c r="GQ102" s="42"/>
      <c r="GR102" s="42"/>
      <c r="GS102" s="42"/>
      <c r="GT102" s="42"/>
      <c r="GV102" s="42"/>
      <c r="GW102" s="7"/>
      <c r="GX102" s="42"/>
      <c r="GY102" s="3" t="s">
        <v>109</v>
      </c>
      <c r="GZ102" s="42"/>
    </row>
    <row r="103" spans="1:211" customFormat="1" ht="15" x14ac:dyDescent="0.25">
      <c r="A103" s="63"/>
      <c r="B103" s="64"/>
      <c r="C103" s="228" t="s">
        <v>69</v>
      </c>
      <c r="D103" s="228"/>
      <c r="E103" s="228"/>
      <c r="F103" s="228"/>
      <c r="G103" s="228"/>
      <c r="H103" s="45"/>
      <c r="I103" s="46"/>
      <c r="J103" s="46"/>
      <c r="K103" s="46"/>
      <c r="L103" s="48"/>
      <c r="M103" s="46"/>
      <c r="N103" s="48"/>
      <c r="O103" s="46"/>
      <c r="P103" s="54">
        <v>7513.07</v>
      </c>
      <c r="GO103" s="42"/>
      <c r="GP103" s="42"/>
      <c r="GQ103" s="42"/>
      <c r="GR103" s="42"/>
      <c r="GS103" s="42"/>
      <c r="GT103" s="42"/>
      <c r="GV103" s="42"/>
      <c r="GW103" s="7"/>
      <c r="GX103" s="42" t="s">
        <v>69</v>
      </c>
      <c r="GZ103" s="42"/>
    </row>
    <row r="104" spans="1:211" customFormat="1" ht="0.75" customHeight="1" x14ac:dyDescent="0.25">
      <c r="A104" s="65"/>
      <c r="B104" s="66"/>
      <c r="C104" s="66"/>
      <c r="D104" s="66"/>
      <c r="E104" s="66"/>
      <c r="F104" s="66"/>
      <c r="G104" s="66"/>
      <c r="H104" s="67"/>
      <c r="I104" s="68"/>
      <c r="J104" s="68"/>
      <c r="K104" s="68"/>
      <c r="L104" s="69"/>
      <c r="M104" s="68"/>
      <c r="N104" s="69"/>
      <c r="O104" s="68"/>
      <c r="P104" s="70"/>
      <c r="GO104" s="42"/>
      <c r="GP104" s="42"/>
      <c r="GQ104" s="42"/>
      <c r="GR104" s="42"/>
      <c r="GS104" s="42"/>
      <c r="GT104" s="42"/>
      <c r="GV104" s="42"/>
      <c r="GW104" s="7"/>
      <c r="GX104" s="42"/>
      <c r="GZ104" s="42"/>
    </row>
    <row r="105" spans="1:211" customFormat="1" ht="15" x14ac:dyDescent="0.25">
      <c r="A105" s="52"/>
      <c r="B105" s="79"/>
      <c r="C105" s="240" t="s">
        <v>110</v>
      </c>
      <c r="D105" s="240"/>
      <c r="E105" s="240"/>
      <c r="F105" s="240"/>
      <c r="G105" s="240"/>
      <c r="H105" s="240"/>
      <c r="I105" s="240"/>
      <c r="J105" s="240"/>
      <c r="K105" s="240"/>
      <c r="L105" s="240"/>
      <c r="M105" s="240"/>
      <c r="N105" s="240"/>
      <c r="O105" s="240"/>
      <c r="P105" s="80"/>
      <c r="Q105" s="81"/>
      <c r="R105" s="82"/>
      <c r="GO105" s="42"/>
      <c r="GP105" s="42"/>
      <c r="GQ105" s="42"/>
      <c r="GR105" s="42"/>
      <c r="GS105" s="42"/>
      <c r="GT105" s="42"/>
      <c r="GV105" s="42"/>
      <c r="GW105" s="7"/>
      <c r="GX105" s="42"/>
      <c r="GZ105" s="42"/>
      <c r="HB105" s="42" t="s">
        <v>110</v>
      </c>
    </row>
    <row r="106" spans="1:211" customFormat="1" ht="15" x14ac:dyDescent="0.25">
      <c r="A106" s="52"/>
      <c r="B106" s="51"/>
      <c r="C106" s="238" t="s">
        <v>111</v>
      </c>
      <c r="D106" s="238"/>
      <c r="E106" s="238"/>
      <c r="F106" s="238"/>
      <c r="G106" s="238"/>
      <c r="H106" s="238"/>
      <c r="I106" s="238"/>
      <c r="J106" s="238"/>
      <c r="K106" s="238"/>
      <c r="L106" s="238"/>
      <c r="M106" s="238"/>
      <c r="N106" s="238"/>
      <c r="O106" s="238"/>
      <c r="P106" s="83">
        <v>117388.9</v>
      </c>
      <c r="GO106" s="42"/>
      <c r="GP106" s="42"/>
      <c r="GQ106" s="42"/>
      <c r="GR106" s="42"/>
      <c r="GS106" s="42"/>
      <c r="GT106" s="42"/>
      <c r="GV106" s="42"/>
      <c r="GW106" s="7"/>
      <c r="GX106" s="42"/>
      <c r="GZ106" s="42"/>
      <c r="HB106" s="42"/>
      <c r="HC106" s="3" t="s">
        <v>111</v>
      </c>
    </row>
    <row r="107" spans="1:211" customFormat="1" ht="15" x14ac:dyDescent="0.25">
      <c r="A107" s="52"/>
      <c r="B107" s="51"/>
      <c r="C107" s="238" t="s">
        <v>112</v>
      </c>
      <c r="D107" s="238"/>
      <c r="E107" s="238"/>
      <c r="F107" s="238"/>
      <c r="G107" s="238"/>
      <c r="H107" s="238"/>
      <c r="I107" s="238"/>
      <c r="J107" s="238"/>
      <c r="K107" s="238"/>
      <c r="L107" s="238"/>
      <c r="M107" s="238"/>
      <c r="N107" s="238"/>
      <c r="O107" s="238"/>
      <c r="P107" s="84"/>
      <c r="GO107" s="42"/>
      <c r="GP107" s="42"/>
      <c r="GQ107" s="42"/>
      <c r="GR107" s="42"/>
      <c r="GS107" s="42"/>
      <c r="GT107" s="42"/>
      <c r="GV107" s="42"/>
      <c r="GW107" s="7"/>
      <c r="GX107" s="42"/>
      <c r="GZ107" s="42"/>
      <c r="HB107" s="42"/>
      <c r="HC107" s="3" t="s">
        <v>112</v>
      </c>
    </row>
    <row r="108" spans="1:211" customFormat="1" ht="15" x14ac:dyDescent="0.25">
      <c r="A108" s="52"/>
      <c r="B108" s="51"/>
      <c r="C108" s="238" t="s">
        <v>113</v>
      </c>
      <c r="D108" s="238"/>
      <c r="E108" s="238"/>
      <c r="F108" s="238"/>
      <c r="G108" s="238"/>
      <c r="H108" s="238"/>
      <c r="I108" s="238"/>
      <c r="J108" s="238"/>
      <c r="K108" s="238"/>
      <c r="L108" s="238"/>
      <c r="M108" s="238"/>
      <c r="N108" s="238"/>
      <c r="O108" s="238"/>
      <c r="P108" s="83">
        <v>38609.019999999997</v>
      </c>
      <c r="GO108" s="42"/>
      <c r="GP108" s="42"/>
      <c r="GQ108" s="42"/>
      <c r="GR108" s="42"/>
      <c r="GS108" s="42"/>
      <c r="GT108" s="42"/>
      <c r="GV108" s="42"/>
      <c r="GW108" s="7"/>
      <c r="GX108" s="42"/>
      <c r="GZ108" s="42"/>
      <c r="HB108" s="42"/>
      <c r="HC108" s="3" t="s">
        <v>113</v>
      </c>
    </row>
    <row r="109" spans="1:211" customFormat="1" ht="15" x14ac:dyDescent="0.25">
      <c r="A109" s="52"/>
      <c r="B109" s="51"/>
      <c r="C109" s="238" t="s">
        <v>114</v>
      </c>
      <c r="D109" s="238"/>
      <c r="E109" s="238"/>
      <c r="F109" s="238"/>
      <c r="G109" s="238"/>
      <c r="H109" s="238"/>
      <c r="I109" s="238"/>
      <c r="J109" s="238"/>
      <c r="K109" s="238"/>
      <c r="L109" s="238"/>
      <c r="M109" s="238"/>
      <c r="N109" s="238"/>
      <c r="O109" s="238"/>
      <c r="P109" s="83">
        <v>16153.14</v>
      </c>
      <c r="GO109" s="42"/>
      <c r="GP109" s="42"/>
      <c r="GQ109" s="42"/>
      <c r="GR109" s="42"/>
      <c r="GS109" s="42"/>
      <c r="GT109" s="42"/>
      <c r="GV109" s="42"/>
      <c r="GW109" s="7"/>
      <c r="GX109" s="42"/>
      <c r="GZ109" s="42"/>
      <c r="HB109" s="42"/>
      <c r="HC109" s="3" t="s">
        <v>114</v>
      </c>
    </row>
    <row r="110" spans="1:211" customFormat="1" ht="15" x14ac:dyDescent="0.25">
      <c r="A110" s="52"/>
      <c r="B110" s="51"/>
      <c r="C110" s="238" t="s">
        <v>115</v>
      </c>
      <c r="D110" s="238"/>
      <c r="E110" s="238"/>
      <c r="F110" s="238"/>
      <c r="G110" s="238"/>
      <c r="H110" s="238"/>
      <c r="I110" s="238"/>
      <c r="J110" s="238"/>
      <c r="K110" s="238"/>
      <c r="L110" s="238"/>
      <c r="M110" s="238"/>
      <c r="N110" s="238"/>
      <c r="O110" s="238"/>
      <c r="P110" s="83">
        <v>7936.49</v>
      </c>
      <c r="GO110" s="42"/>
      <c r="GP110" s="42"/>
      <c r="GQ110" s="42"/>
      <c r="GR110" s="42"/>
      <c r="GS110" s="42"/>
      <c r="GT110" s="42"/>
      <c r="GV110" s="42"/>
      <c r="GW110" s="7"/>
      <c r="GX110" s="42"/>
      <c r="GZ110" s="42"/>
      <c r="HB110" s="42"/>
      <c r="HC110" s="3" t="s">
        <v>115</v>
      </c>
    </row>
    <row r="111" spans="1:211" customFormat="1" ht="15" x14ac:dyDescent="0.25">
      <c r="A111" s="52"/>
      <c r="B111" s="51"/>
      <c r="C111" s="238" t="s">
        <v>116</v>
      </c>
      <c r="D111" s="238"/>
      <c r="E111" s="238"/>
      <c r="F111" s="238"/>
      <c r="G111" s="238"/>
      <c r="H111" s="238"/>
      <c r="I111" s="238"/>
      <c r="J111" s="238"/>
      <c r="K111" s="238"/>
      <c r="L111" s="238"/>
      <c r="M111" s="238"/>
      <c r="N111" s="238"/>
      <c r="O111" s="238"/>
      <c r="P111" s="83">
        <v>54690.25</v>
      </c>
      <c r="GO111" s="42"/>
      <c r="GP111" s="42"/>
      <c r="GQ111" s="42"/>
      <c r="GR111" s="42"/>
      <c r="GS111" s="42"/>
      <c r="GT111" s="42"/>
      <c r="GV111" s="42"/>
      <c r="GW111" s="7"/>
      <c r="GX111" s="42"/>
      <c r="GZ111" s="42"/>
      <c r="HB111" s="42"/>
      <c r="HC111" s="3" t="s">
        <v>116</v>
      </c>
    </row>
    <row r="112" spans="1:211" customFormat="1" ht="15" x14ac:dyDescent="0.25">
      <c r="A112" s="52"/>
      <c r="B112" s="51"/>
      <c r="C112" s="238" t="s">
        <v>117</v>
      </c>
      <c r="D112" s="238"/>
      <c r="E112" s="238"/>
      <c r="F112" s="238"/>
      <c r="G112" s="238"/>
      <c r="H112" s="238"/>
      <c r="I112" s="238"/>
      <c r="J112" s="238"/>
      <c r="K112" s="238"/>
      <c r="L112" s="238"/>
      <c r="M112" s="238"/>
      <c r="N112" s="238"/>
      <c r="O112" s="238"/>
      <c r="P112" s="83">
        <v>23634.5</v>
      </c>
      <c r="GO112" s="42"/>
      <c r="GP112" s="42"/>
      <c r="GQ112" s="42"/>
      <c r="GR112" s="42"/>
      <c r="GS112" s="42"/>
      <c r="GT112" s="42"/>
      <c r="GV112" s="42"/>
      <c r="GW112" s="7"/>
      <c r="GX112" s="42"/>
      <c r="GZ112" s="42"/>
      <c r="HB112" s="42"/>
      <c r="HC112" s="3" t="s">
        <v>117</v>
      </c>
    </row>
    <row r="113" spans="1:211" customFormat="1" ht="15" x14ac:dyDescent="0.25">
      <c r="A113" s="52"/>
      <c r="B113" s="51"/>
      <c r="C113" s="238" t="s">
        <v>112</v>
      </c>
      <c r="D113" s="238"/>
      <c r="E113" s="238"/>
      <c r="F113" s="238"/>
      <c r="G113" s="238"/>
      <c r="H113" s="238"/>
      <c r="I113" s="238"/>
      <c r="J113" s="238"/>
      <c r="K113" s="238"/>
      <c r="L113" s="238"/>
      <c r="M113" s="238"/>
      <c r="N113" s="238"/>
      <c r="O113" s="238"/>
      <c r="P113" s="84"/>
      <c r="GO113" s="42"/>
      <c r="GP113" s="42"/>
      <c r="GQ113" s="42"/>
      <c r="GR113" s="42"/>
      <c r="GS113" s="42"/>
      <c r="GT113" s="42"/>
      <c r="GV113" s="42"/>
      <c r="GW113" s="7"/>
      <c r="GX113" s="42"/>
      <c r="GZ113" s="42"/>
      <c r="HB113" s="42"/>
      <c r="HC113" s="3" t="s">
        <v>112</v>
      </c>
    </row>
    <row r="114" spans="1:211" customFormat="1" ht="15" x14ac:dyDescent="0.25">
      <c r="A114" s="52"/>
      <c r="B114" s="51"/>
      <c r="C114" s="238" t="s">
        <v>118</v>
      </c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83">
        <v>23634.5</v>
      </c>
      <c r="GO114" s="42"/>
      <c r="GP114" s="42"/>
      <c r="GQ114" s="42"/>
      <c r="GR114" s="42"/>
      <c r="GS114" s="42"/>
      <c r="GT114" s="42"/>
      <c r="GV114" s="42"/>
      <c r="GW114" s="7"/>
      <c r="GX114" s="42"/>
      <c r="GZ114" s="42"/>
      <c r="HB114" s="42"/>
      <c r="HC114" s="3" t="s">
        <v>118</v>
      </c>
    </row>
    <row r="115" spans="1:211" customFormat="1" ht="15" x14ac:dyDescent="0.25">
      <c r="A115" s="52"/>
      <c r="B115" s="51"/>
      <c r="C115" s="238" t="s">
        <v>119</v>
      </c>
      <c r="D115" s="238"/>
      <c r="E115" s="238"/>
      <c r="F115" s="238"/>
      <c r="G115" s="238"/>
      <c r="H115" s="238"/>
      <c r="I115" s="238"/>
      <c r="J115" s="238"/>
      <c r="K115" s="238"/>
      <c r="L115" s="238"/>
      <c r="M115" s="238"/>
      <c r="N115" s="238"/>
      <c r="O115" s="238"/>
      <c r="P115" s="83">
        <v>162641.76999999999</v>
      </c>
      <c r="GO115" s="42"/>
      <c r="GP115" s="42"/>
      <c r="GQ115" s="42"/>
      <c r="GR115" s="42"/>
      <c r="GS115" s="42"/>
      <c r="GT115" s="42"/>
      <c r="GV115" s="42"/>
      <c r="GW115" s="7"/>
      <c r="GX115" s="42"/>
      <c r="GZ115" s="42"/>
      <c r="HB115" s="42"/>
      <c r="HC115" s="3" t="s">
        <v>119</v>
      </c>
    </row>
    <row r="116" spans="1:211" customFormat="1" ht="15" x14ac:dyDescent="0.25">
      <c r="A116" s="52"/>
      <c r="B116" s="51"/>
      <c r="C116" s="238" t="s">
        <v>112</v>
      </c>
      <c r="D116" s="238"/>
      <c r="E116" s="238"/>
      <c r="F116" s="238"/>
      <c r="G116" s="238"/>
      <c r="H116" s="238"/>
      <c r="I116" s="238"/>
      <c r="J116" s="238"/>
      <c r="K116" s="238"/>
      <c r="L116" s="238"/>
      <c r="M116" s="238"/>
      <c r="N116" s="238"/>
      <c r="O116" s="238"/>
      <c r="P116" s="84"/>
      <c r="GO116" s="42"/>
      <c r="GP116" s="42"/>
      <c r="GQ116" s="42"/>
      <c r="GR116" s="42"/>
      <c r="GS116" s="42"/>
      <c r="GT116" s="42"/>
      <c r="GV116" s="42"/>
      <c r="GW116" s="7"/>
      <c r="GX116" s="42"/>
      <c r="GZ116" s="42"/>
      <c r="HB116" s="42"/>
      <c r="HC116" s="3" t="s">
        <v>112</v>
      </c>
    </row>
    <row r="117" spans="1:211" customFormat="1" ht="15" x14ac:dyDescent="0.25">
      <c r="A117" s="52"/>
      <c r="B117" s="51"/>
      <c r="C117" s="238" t="s">
        <v>120</v>
      </c>
      <c r="D117" s="238"/>
      <c r="E117" s="238"/>
      <c r="F117" s="238"/>
      <c r="G117" s="238"/>
      <c r="H117" s="238"/>
      <c r="I117" s="238"/>
      <c r="J117" s="238"/>
      <c r="K117" s="238"/>
      <c r="L117" s="238"/>
      <c r="M117" s="238"/>
      <c r="N117" s="238"/>
      <c r="O117" s="238"/>
      <c r="P117" s="83">
        <v>38609.019999999997</v>
      </c>
      <c r="GO117" s="42"/>
      <c r="GP117" s="42"/>
      <c r="GQ117" s="42"/>
      <c r="GR117" s="42"/>
      <c r="GS117" s="42"/>
      <c r="GT117" s="42"/>
      <c r="GV117" s="42"/>
      <c r="GW117" s="7"/>
      <c r="GX117" s="42"/>
      <c r="GZ117" s="42"/>
      <c r="HB117" s="42"/>
      <c r="HC117" s="3" t="s">
        <v>120</v>
      </c>
    </row>
    <row r="118" spans="1:211" customFormat="1" ht="15" x14ac:dyDescent="0.25">
      <c r="A118" s="52"/>
      <c r="B118" s="51"/>
      <c r="C118" s="238" t="s">
        <v>121</v>
      </c>
      <c r="D118" s="238"/>
      <c r="E118" s="238"/>
      <c r="F118" s="238"/>
      <c r="G118" s="238"/>
      <c r="H118" s="238"/>
      <c r="I118" s="238"/>
      <c r="J118" s="238"/>
      <c r="K118" s="238"/>
      <c r="L118" s="238"/>
      <c r="M118" s="238"/>
      <c r="N118" s="238"/>
      <c r="O118" s="238"/>
      <c r="P118" s="83">
        <v>16153.14</v>
      </c>
      <c r="GO118" s="42"/>
      <c r="GP118" s="42"/>
      <c r="GQ118" s="42"/>
      <c r="GR118" s="42"/>
      <c r="GS118" s="42"/>
      <c r="GT118" s="42"/>
      <c r="GV118" s="42"/>
      <c r="GW118" s="7"/>
      <c r="GX118" s="42"/>
      <c r="GZ118" s="42"/>
      <c r="HB118" s="42"/>
      <c r="HC118" s="3" t="s">
        <v>121</v>
      </c>
    </row>
    <row r="119" spans="1:211" customFormat="1" ht="15" x14ac:dyDescent="0.25">
      <c r="A119" s="52"/>
      <c r="B119" s="51"/>
      <c r="C119" s="238" t="s">
        <v>122</v>
      </c>
      <c r="D119" s="238"/>
      <c r="E119" s="238"/>
      <c r="F119" s="238"/>
      <c r="G119" s="238"/>
      <c r="H119" s="238"/>
      <c r="I119" s="238"/>
      <c r="J119" s="238"/>
      <c r="K119" s="238"/>
      <c r="L119" s="238"/>
      <c r="M119" s="238"/>
      <c r="N119" s="238"/>
      <c r="O119" s="238"/>
      <c r="P119" s="83">
        <v>7936.49</v>
      </c>
      <c r="GO119" s="42"/>
      <c r="GP119" s="42"/>
      <c r="GQ119" s="42"/>
      <c r="GR119" s="42"/>
      <c r="GS119" s="42"/>
      <c r="GT119" s="42"/>
      <c r="GV119" s="42"/>
      <c r="GW119" s="7"/>
      <c r="GX119" s="42"/>
      <c r="GZ119" s="42"/>
      <c r="HB119" s="42"/>
      <c r="HC119" s="3" t="s">
        <v>122</v>
      </c>
    </row>
    <row r="120" spans="1:211" customFormat="1" ht="15" x14ac:dyDescent="0.25">
      <c r="A120" s="52"/>
      <c r="B120" s="51"/>
      <c r="C120" s="238" t="s">
        <v>118</v>
      </c>
      <c r="D120" s="238"/>
      <c r="E120" s="238"/>
      <c r="F120" s="238"/>
      <c r="G120" s="238"/>
      <c r="H120" s="238"/>
      <c r="I120" s="238"/>
      <c r="J120" s="238"/>
      <c r="K120" s="238"/>
      <c r="L120" s="238"/>
      <c r="M120" s="238"/>
      <c r="N120" s="238"/>
      <c r="O120" s="238"/>
      <c r="P120" s="83">
        <v>31055.75</v>
      </c>
      <c r="GO120" s="42"/>
      <c r="GP120" s="42"/>
      <c r="GQ120" s="42"/>
      <c r="GR120" s="42"/>
      <c r="GS120" s="42"/>
      <c r="GT120" s="42"/>
      <c r="GV120" s="42"/>
      <c r="GW120" s="7"/>
      <c r="GX120" s="42"/>
      <c r="GZ120" s="42"/>
      <c r="HB120" s="42"/>
      <c r="HC120" s="3" t="s">
        <v>118</v>
      </c>
    </row>
    <row r="121" spans="1:211" customFormat="1" ht="15" x14ac:dyDescent="0.25">
      <c r="A121" s="52"/>
      <c r="B121" s="51"/>
      <c r="C121" s="238" t="s">
        <v>123</v>
      </c>
      <c r="D121" s="238"/>
      <c r="E121" s="238"/>
      <c r="F121" s="238"/>
      <c r="G121" s="238"/>
      <c r="H121" s="238"/>
      <c r="I121" s="238"/>
      <c r="J121" s="238"/>
      <c r="K121" s="238"/>
      <c r="L121" s="238"/>
      <c r="M121" s="238"/>
      <c r="N121" s="238"/>
      <c r="O121" s="238"/>
      <c r="P121" s="83">
        <v>45149.15</v>
      </c>
      <c r="GO121" s="42"/>
      <c r="GP121" s="42"/>
      <c r="GQ121" s="42"/>
      <c r="GR121" s="42"/>
      <c r="GS121" s="42"/>
      <c r="GT121" s="42"/>
      <c r="GV121" s="42"/>
      <c r="GW121" s="7"/>
      <c r="GX121" s="42"/>
      <c r="GZ121" s="42"/>
      <c r="HB121" s="42"/>
      <c r="HC121" s="3" t="s">
        <v>123</v>
      </c>
    </row>
    <row r="122" spans="1:211" customFormat="1" ht="15" x14ac:dyDescent="0.25">
      <c r="A122" s="52"/>
      <c r="B122" s="51"/>
      <c r="C122" s="238" t="s">
        <v>124</v>
      </c>
      <c r="D122" s="238"/>
      <c r="E122" s="238"/>
      <c r="F122" s="238"/>
      <c r="G122" s="238"/>
      <c r="H122" s="238"/>
      <c r="I122" s="238"/>
      <c r="J122" s="238"/>
      <c r="K122" s="238"/>
      <c r="L122" s="238"/>
      <c r="M122" s="238"/>
      <c r="N122" s="238"/>
      <c r="O122" s="238"/>
      <c r="P122" s="83">
        <v>23738.22</v>
      </c>
      <c r="GO122" s="42"/>
      <c r="GP122" s="42"/>
      <c r="GQ122" s="42"/>
      <c r="GR122" s="42"/>
      <c r="GS122" s="42"/>
      <c r="GT122" s="42"/>
      <c r="GV122" s="42"/>
      <c r="GW122" s="7"/>
      <c r="GX122" s="42"/>
      <c r="GZ122" s="42"/>
      <c r="HB122" s="42"/>
      <c r="HC122" s="3" t="s">
        <v>124</v>
      </c>
    </row>
    <row r="123" spans="1:211" customFormat="1" ht="15" x14ac:dyDescent="0.25">
      <c r="A123" s="52"/>
      <c r="B123" s="51"/>
      <c r="C123" s="238" t="s">
        <v>125</v>
      </c>
      <c r="D123" s="238"/>
      <c r="E123" s="238"/>
      <c r="F123" s="238"/>
      <c r="G123" s="238"/>
      <c r="H123" s="238"/>
      <c r="I123" s="238"/>
      <c r="J123" s="238"/>
      <c r="K123" s="238"/>
      <c r="L123" s="238"/>
      <c r="M123" s="238"/>
      <c r="N123" s="238"/>
      <c r="O123" s="238"/>
      <c r="P123" s="83">
        <v>1296246.78</v>
      </c>
      <c r="GO123" s="42"/>
      <c r="GP123" s="42"/>
      <c r="GQ123" s="42"/>
      <c r="GR123" s="42"/>
      <c r="GS123" s="42"/>
      <c r="GT123" s="42"/>
      <c r="GV123" s="42"/>
      <c r="GW123" s="7"/>
      <c r="GX123" s="42"/>
      <c r="GZ123" s="42"/>
      <c r="HB123" s="42"/>
      <c r="HC123" s="3" t="s">
        <v>125</v>
      </c>
    </row>
    <row r="124" spans="1:211" customFormat="1" ht="15" x14ac:dyDescent="0.25">
      <c r="A124" s="52"/>
      <c r="B124" s="51"/>
      <c r="C124" s="238" t="s">
        <v>126</v>
      </c>
      <c r="D124" s="238"/>
      <c r="E124" s="238"/>
      <c r="F124" s="238"/>
      <c r="G124" s="238"/>
      <c r="H124" s="238"/>
      <c r="I124" s="238"/>
      <c r="J124" s="238"/>
      <c r="K124" s="238"/>
      <c r="L124" s="238"/>
      <c r="M124" s="238"/>
      <c r="N124" s="238"/>
      <c r="O124" s="238"/>
      <c r="P124" s="83">
        <v>1155928.8999999999</v>
      </c>
      <c r="GO124" s="42"/>
      <c r="GP124" s="42"/>
      <c r="GQ124" s="42"/>
      <c r="GR124" s="42"/>
      <c r="GS124" s="42"/>
      <c r="GT124" s="42"/>
      <c r="GV124" s="42"/>
      <c r="GW124" s="7"/>
      <c r="GX124" s="42"/>
      <c r="GZ124" s="42"/>
      <c r="HB124" s="42"/>
      <c r="HC124" s="3" t="s">
        <v>126</v>
      </c>
    </row>
    <row r="125" spans="1:211" customFormat="1" ht="15" x14ac:dyDescent="0.25">
      <c r="A125" s="52"/>
      <c r="B125" s="51"/>
      <c r="C125" s="238" t="s">
        <v>127</v>
      </c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  <c r="O125" s="238"/>
      <c r="P125" s="83">
        <v>140317.88</v>
      </c>
      <c r="GO125" s="42"/>
      <c r="GP125" s="42"/>
      <c r="GQ125" s="42"/>
      <c r="GR125" s="42"/>
      <c r="GS125" s="42"/>
      <c r="GT125" s="42"/>
      <c r="GV125" s="42"/>
      <c r="GW125" s="7"/>
      <c r="GX125" s="42"/>
      <c r="GZ125" s="42"/>
      <c r="HB125" s="42"/>
      <c r="HC125" s="3" t="s">
        <v>127</v>
      </c>
    </row>
    <row r="126" spans="1:211" customFormat="1" ht="15" x14ac:dyDescent="0.25">
      <c r="A126" s="52"/>
      <c r="B126" s="51"/>
      <c r="C126" s="238" t="s">
        <v>128</v>
      </c>
      <c r="D126" s="238"/>
      <c r="E126" s="238"/>
      <c r="F126" s="238"/>
      <c r="G126" s="238"/>
      <c r="H126" s="238"/>
      <c r="I126" s="238"/>
      <c r="J126" s="238"/>
      <c r="K126" s="238"/>
      <c r="L126" s="238"/>
      <c r="M126" s="238"/>
      <c r="N126" s="238"/>
      <c r="O126" s="238"/>
      <c r="P126" s="83">
        <v>46545.51</v>
      </c>
      <c r="GO126" s="42"/>
      <c r="GP126" s="42"/>
      <c r="GQ126" s="42"/>
      <c r="GR126" s="42"/>
      <c r="GS126" s="42"/>
      <c r="GT126" s="42"/>
      <c r="GV126" s="42"/>
      <c r="GW126" s="7"/>
      <c r="GX126" s="42"/>
      <c r="GZ126" s="42"/>
      <c r="HB126" s="42"/>
      <c r="HC126" s="3" t="s">
        <v>128</v>
      </c>
    </row>
    <row r="127" spans="1:211" customFormat="1" ht="15" x14ac:dyDescent="0.25">
      <c r="A127" s="52"/>
      <c r="B127" s="51"/>
      <c r="C127" s="238" t="s">
        <v>129</v>
      </c>
      <c r="D127" s="238"/>
      <c r="E127" s="238"/>
      <c r="F127" s="238"/>
      <c r="G127" s="238"/>
      <c r="H127" s="238"/>
      <c r="I127" s="238"/>
      <c r="J127" s="238"/>
      <c r="K127" s="238"/>
      <c r="L127" s="238"/>
      <c r="M127" s="238"/>
      <c r="N127" s="238"/>
      <c r="O127" s="238"/>
      <c r="P127" s="83">
        <v>45149.15</v>
      </c>
      <c r="GO127" s="42"/>
      <c r="GP127" s="42"/>
      <c r="GQ127" s="42"/>
      <c r="GR127" s="42"/>
      <c r="GS127" s="42"/>
      <c r="GT127" s="42"/>
      <c r="GV127" s="42"/>
      <c r="GW127" s="7"/>
      <c r="GX127" s="42"/>
      <c r="GZ127" s="42"/>
      <c r="HB127" s="42"/>
      <c r="HC127" s="3" t="s">
        <v>129</v>
      </c>
    </row>
    <row r="128" spans="1:211" customFormat="1" ht="15" x14ac:dyDescent="0.25">
      <c r="A128" s="52"/>
      <c r="B128" s="51"/>
      <c r="C128" s="238" t="s">
        <v>130</v>
      </c>
      <c r="D128" s="238"/>
      <c r="E128" s="238"/>
      <c r="F128" s="238"/>
      <c r="G128" s="238"/>
      <c r="H128" s="238"/>
      <c r="I128" s="238"/>
      <c r="J128" s="238"/>
      <c r="K128" s="238"/>
      <c r="L128" s="238"/>
      <c r="M128" s="238"/>
      <c r="N128" s="238"/>
      <c r="O128" s="238"/>
      <c r="P128" s="83">
        <v>23738.22</v>
      </c>
      <c r="GO128" s="42"/>
      <c r="GP128" s="42"/>
      <c r="GQ128" s="42"/>
      <c r="GR128" s="42"/>
      <c r="GS128" s="42"/>
      <c r="GT128" s="42"/>
      <c r="GV128" s="42"/>
      <c r="GW128" s="7"/>
      <c r="GX128" s="42"/>
      <c r="GZ128" s="42"/>
      <c r="HB128" s="42"/>
      <c r="HC128" s="3" t="s">
        <v>130</v>
      </c>
    </row>
    <row r="129" spans="1:215" customFormat="1" ht="15" x14ac:dyDescent="0.25">
      <c r="A129" s="52"/>
      <c r="B129" s="79"/>
      <c r="C129" s="240" t="s">
        <v>131</v>
      </c>
      <c r="D129" s="240"/>
      <c r="E129" s="240"/>
      <c r="F129" s="240"/>
      <c r="G129" s="240"/>
      <c r="H129" s="240"/>
      <c r="I129" s="240"/>
      <c r="J129" s="240"/>
      <c r="K129" s="240"/>
      <c r="L129" s="240"/>
      <c r="M129" s="240"/>
      <c r="N129" s="240"/>
      <c r="O129" s="240"/>
      <c r="P129" s="85">
        <v>1482523.05</v>
      </c>
      <c r="Q129" s="86"/>
      <c r="R129" s="87"/>
      <c r="GO129" s="42"/>
      <c r="GP129" s="42"/>
      <c r="GQ129" s="42"/>
      <c r="GR129" s="42"/>
      <c r="GS129" s="42"/>
      <c r="GT129" s="42"/>
      <c r="GV129" s="42"/>
      <c r="GW129" s="7"/>
      <c r="GX129" s="42"/>
      <c r="GZ129" s="42"/>
      <c r="HB129" s="42"/>
      <c r="HD129" s="42" t="s">
        <v>131</v>
      </c>
    </row>
    <row r="130" spans="1:215" customFormat="1" ht="15" x14ac:dyDescent="0.25">
      <c r="A130" s="52"/>
      <c r="B130" s="79"/>
      <c r="C130" s="240" t="s">
        <v>132</v>
      </c>
      <c r="D130" s="240"/>
      <c r="E130" s="240"/>
      <c r="F130" s="240"/>
      <c r="G130" s="240"/>
      <c r="H130" s="240"/>
      <c r="I130" s="240"/>
      <c r="J130" s="240"/>
      <c r="K130" s="240"/>
      <c r="L130" s="240"/>
      <c r="M130" s="240"/>
      <c r="N130" s="240"/>
      <c r="O130" s="240"/>
      <c r="P130" s="88"/>
      <c r="Q130" s="89"/>
      <c r="R130" s="87"/>
      <c r="GO130" s="42"/>
      <c r="GP130" s="42"/>
      <c r="GQ130" s="42"/>
      <c r="GR130" s="42"/>
      <c r="GS130" s="42"/>
      <c r="GT130" s="42"/>
      <c r="GV130" s="42"/>
      <c r="GW130" s="7"/>
      <c r="GX130" s="42"/>
      <c r="GZ130" s="42"/>
      <c r="HB130" s="42"/>
      <c r="HD130" s="42"/>
      <c r="HE130" s="42" t="s">
        <v>132</v>
      </c>
    </row>
    <row r="131" spans="1:215" customFormat="1" ht="15" x14ac:dyDescent="0.25">
      <c r="A131" s="52"/>
      <c r="B131" s="79"/>
      <c r="C131" s="241" t="s">
        <v>133</v>
      </c>
      <c r="D131" s="241"/>
      <c r="E131" s="241"/>
      <c r="F131" s="241"/>
      <c r="G131" s="241"/>
      <c r="H131" s="241"/>
      <c r="I131" s="241"/>
      <c r="J131" s="241"/>
      <c r="K131" s="241"/>
      <c r="L131" s="241"/>
      <c r="M131" s="241"/>
      <c r="N131" s="241"/>
      <c r="O131" s="241"/>
      <c r="P131" s="83">
        <v>1155928.8999999999</v>
      </c>
      <c r="Q131" s="89"/>
      <c r="R131" s="87"/>
      <c r="GO131" s="42"/>
      <c r="GP131" s="42"/>
      <c r="GQ131" s="42"/>
      <c r="GR131" s="42"/>
      <c r="GS131" s="42"/>
      <c r="GT131" s="42"/>
      <c r="GV131" s="42"/>
      <c r="GW131" s="7"/>
      <c r="GX131" s="42"/>
      <c r="GZ131" s="42"/>
      <c r="HB131" s="42"/>
      <c r="HD131" s="42"/>
      <c r="HE131" s="42"/>
      <c r="HF131" s="3" t="s">
        <v>133</v>
      </c>
    </row>
    <row r="132" spans="1:215" customFormat="1" ht="15" x14ac:dyDescent="0.25">
      <c r="A132" s="52"/>
      <c r="B132" s="79"/>
      <c r="C132" s="241" t="s">
        <v>134</v>
      </c>
      <c r="D132" s="241"/>
      <c r="E132" s="241"/>
      <c r="F132" s="241"/>
      <c r="G132" s="241"/>
      <c r="H132" s="241"/>
      <c r="I132" s="241"/>
      <c r="J132" s="241"/>
      <c r="K132" s="90">
        <v>97.201999999999998</v>
      </c>
      <c r="L132" s="241"/>
      <c r="M132" s="241"/>
      <c r="N132" s="241"/>
      <c r="O132" s="241"/>
      <c r="P132" s="84"/>
      <c r="Q132" s="89"/>
      <c r="R132" s="87"/>
      <c r="GO132" s="42"/>
      <c r="GP132" s="42"/>
      <c r="GQ132" s="42"/>
      <c r="GR132" s="42"/>
      <c r="GS132" s="42"/>
      <c r="GT132" s="42"/>
      <c r="GV132" s="42"/>
      <c r="GW132" s="7"/>
      <c r="GX132" s="42"/>
      <c r="GZ132" s="42"/>
      <c r="HB132" s="42"/>
      <c r="HD132" s="42"/>
      <c r="HE132" s="42"/>
      <c r="HG132" s="3" t="s">
        <v>134</v>
      </c>
    </row>
    <row r="133" spans="1:215" customFormat="1" ht="15" x14ac:dyDescent="0.25">
      <c r="A133" s="52"/>
      <c r="B133" s="79"/>
      <c r="C133" s="241" t="s">
        <v>135</v>
      </c>
      <c r="D133" s="241"/>
      <c r="E133" s="241"/>
      <c r="F133" s="241"/>
      <c r="G133" s="241"/>
      <c r="H133" s="241"/>
      <c r="I133" s="241"/>
      <c r="J133" s="241"/>
      <c r="K133" s="91">
        <v>17.68</v>
      </c>
      <c r="L133" s="241"/>
      <c r="M133" s="241"/>
      <c r="N133" s="241"/>
      <c r="O133" s="241"/>
      <c r="P133" s="84"/>
      <c r="Q133" s="89"/>
      <c r="R133" s="87"/>
      <c r="GO133" s="42"/>
      <c r="GP133" s="42"/>
      <c r="GQ133" s="42"/>
      <c r="GR133" s="42"/>
      <c r="GS133" s="42"/>
      <c r="GT133" s="42"/>
      <c r="GV133" s="42"/>
      <c r="GW133" s="7"/>
      <c r="GX133" s="42"/>
      <c r="GZ133" s="42"/>
      <c r="HB133" s="42"/>
      <c r="HD133" s="42"/>
      <c r="HE133" s="42"/>
      <c r="HG133" s="3" t="s">
        <v>135</v>
      </c>
    </row>
    <row r="134" spans="1:215" customFormat="1" ht="0.75" customHeight="1" x14ac:dyDescent="0.25">
      <c r="A134" s="92"/>
      <c r="B134" s="93"/>
      <c r="C134" s="94"/>
      <c r="D134" s="94"/>
      <c r="E134" s="94"/>
      <c r="F134" s="94"/>
      <c r="G134" s="94"/>
      <c r="H134" s="94"/>
      <c r="I134" s="94"/>
      <c r="J134" s="94"/>
      <c r="K134" s="95"/>
      <c r="L134" s="94"/>
      <c r="M134" s="94"/>
      <c r="N134" s="94"/>
      <c r="O134" s="94"/>
      <c r="P134" s="96"/>
      <c r="Q134" s="89"/>
      <c r="R134" s="87"/>
      <c r="GO134" s="42"/>
      <c r="GP134" s="42"/>
      <c r="GQ134" s="42"/>
      <c r="GR134" s="42"/>
      <c r="GS134" s="42"/>
      <c r="GT134" s="42"/>
      <c r="GV134" s="42"/>
      <c r="GW134" s="7"/>
      <c r="GX134" s="42"/>
      <c r="GZ134" s="42"/>
      <c r="HB134" s="42"/>
      <c r="HD134" s="42"/>
      <c r="HE134" s="42"/>
    </row>
    <row r="135" spans="1:215" customFormat="1" ht="15" x14ac:dyDescent="0.25">
      <c r="A135" s="233" t="s">
        <v>136</v>
      </c>
      <c r="B135" s="234"/>
      <c r="C135" s="234"/>
      <c r="D135" s="234"/>
      <c r="E135" s="234"/>
      <c r="F135" s="234"/>
      <c r="G135" s="234"/>
      <c r="H135" s="234"/>
      <c r="I135" s="234"/>
      <c r="J135" s="234"/>
      <c r="K135" s="234"/>
      <c r="L135" s="234"/>
      <c r="M135" s="234"/>
      <c r="N135" s="234"/>
      <c r="O135" s="234"/>
      <c r="P135" s="235"/>
      <c r="GO135" s="42" t="s">
        <v>136</v>
      </c>
      <c r="GP135" s="42"/>
      <c r="GQ135" s="42"/>
      <c r="GR135" s="42"/>
      <c r="GS135" s="42"/>
      <c r="GT135" s="42"/>
      <c r="GV135" s="42"/>
      <c r="GW135" s="7"/>
      <c r="GX135" s="42"/>
      <c r="GZ135" s="42"/>
      <c r="HB135" s="42"/>
      <c r="HD135" s="42"/>
      <c r="HE135" s="42"/>
    </row>
    <row r="136" spans="1:215" customFormat="1" ht="23.25" x14ac:dyDescent="0.25">
      <c r="A136" s="43" t="s">
        <v>137</v>
      </c>
      <c r="B136" s="44" t="s">
        <v>138</v>
      </c>
      <c r="C136" s="229" t="s">
        <v>139</v>
      </c>
      <c r="D136" s="229"/>
      <c r="E136" s="229"/>
      <c r="F136" s="229"/>
      <c r="G136" s="229"/>
      <c r="H136" s="45" t="s">
        <v>59</v>
      </c>
      <c r="I136" s="46">
        <v>2</v>
      </c>
      <c r="J136" s="47">
        <v>1</v>
      </c>
      <c r="K136" s="47">
        <v>2</v>
      </c>
      <c r="L136" s="48"/>
      <c r="M136" s="46"/>
      <c r="N136" s="48"/>
      <c r="O136" s="46"/>
      <c r="P136" s="49"/>
      <c r="GO136" s="42"/>
      <c r="GP136" s="42" t="s">
        <v>139</v>
      </c>
      <c r="GQ136" s="42" t="s">
        <v>6</v>
      </c>
      <c r="GR136" s="42" t="s">
        <v>6</v>
      </c>
      <c r="GS136" s="42" t="s">
        <v>6</v>
      </c>
      <c r="GT136" s="42" t="s">
        <v>6</v>
      </c>
      <c r="GV136" s="42"/>
      <c r="GW136" s="7"/>
      <c r="GX136" s="42"/>
      <c r="GZ136" s="42"/>
      <c r="HB136" s="42"/>
      <c r="HD136" s="42"/>
      <c r="HE136" s="42"/>
    </row>
    <row r="137" spans="1:215" customFormat="1" ht="15" x14ac:dyDescent="0.25">
      <c r="A137" s="52"/>
      <c r="B137" s="51"/>
      <c r="C137" s="228" t="s">
        <v>62</v>
      </c>
      <c r="D137" s="228"/>
      <c r="E137" s="228"/>
      <c r="F137" s="228"/>
      <c r="G137" s="228"/>
      <c r="H137" s="45"/>
      <c r="I137" s="46"/>
      <c r="J137" s="46"/>
      <c r="K137" s="46"/>
      <c r="L137" s="48"/>
      <c r="M137" s="46"/>
      <c r="N137" s="53"/>
      <c r="O137" s="46"/>
      <c r="P137" s="54">
        <v>11615.58</v>
      </c>
      <c r="Q137" s="55"/>
      <c r="R137" s="55"/>
      <c r="GO137" s="42"/>
      <c r="GP137" s="42"/>
      <c r="GQ137" s="42"/>
      <c r="GR137" s="42"/>
      <c r="GS137" s="42"/>
      <c r="GT137" s="42"/>
      <c r="GV137" s="42" t="s">
        <v>62</v>
      </c>
      <c r="GW137" s="7"/>
      <c r="GX137" s="42"/>
      <c r="GZ137" s="42"/>
      <c r="HB137" s="42"/>
      <c r="HD137" s="42"/>
      <c r="HE137" s="42"/>
    </row>
    <row r="138" spans="1:215" customFormat="1" ht="15" x14ac:dyDescent="0.25">
      <c r="A138" s="56"/>
      <c r="B138" s="57"/>
      <c r="C138" s="207" t="s">
        <v>63</v>
      </c>
      <c r="D138" s="207"/>
      <c r="E138" s="207"/>
      <c r="F138" s="207"/>
      <c r="G138" s="207"/>
      <c r="H138" s="58"/>
      <c r="I138" s="59"/>
      <c r="J138" s="59"/>
      <c r="K138" s="59"/>
      <c r="L138" s="60"/>
      <c r="M138" s="59"/>
      <c r="N138" s="60"/>
      <c r="O138" s="59"/>
      <c r="P138" s="61">
        <v>11615.58</v>
      </c>
      <c r="GO138" s="42"/>
      <c r="GP138" s="42"/>
      <c r="GQ138" s="42"/>
      <c r="GR138" s="42"/>
      <c r="GS138" s="42"/>
      <c r="GT138" s="42"/>
      <c r="GV138" s="42"/>
      <c r="GW138" s="7" t="s">
        <v>63</v>
      </c>
      <c r="GX138" s="42"/>
      <c r="GZ138" s="42"/>
      <c r="HB138" s="42"/>
      <c r="HD138" s="42"/>
      <c r="HE138" s="42"/>
    </row>
    <row r="139" spans="1:215" customFormat="1" ht="23.25" x14ac:dyDescent="0.25">
      <c r="A139" s="56"/>
      <c r="B139" s="57" t="s">
        <v>140</v>
      </c>
      <c r="C139" s="207" t="s">
        <v>141</v>
      </c>
      <c r="D139" s="207"/>
      <c r="E139" s="207"/>
      <c r="F139" s="207"/>
      <c r="G139" s="207"/>
      <c r="H139" s="58" t="s">
        <v>66</v>
      </c>
      <c r="I139" s="62">
        <v>74</v>
      </c>
      <c r="J139" s="59"/>
      <c r="K139" s="62">
        <v>74</v>
      </c>
      <c r="L139" s="60"/>
      <c r="M139" s="59"/>
      <c r="N139" s="60"/>
      <c r="O139" s="59"/>
      <c r="P139" s="61">
        <v>8595.5300000000007</v>
      </c>
      <c r="GO139" s="42"/>
      <c r="GP139" s="42"/>
      <c r="GQ139" s="42"/>
      <c r="GR139" s="42"/>
      <c r="GS139" s="42"/>
      <c r="GT139" s="42"/>
      <c r="GV139" s="42"/>
      <c r="GW139" s="7" t="s">
        <v>141</v>
      </c>
      <c r="GX139" s="42"/>
      <c r="GZ139" s="42"/>
      <c r="HB139" s="42"/>
      <c r="HD139" s="42"/>
      <c r="HE139" s="42"/>
    </row>
    <row r="140" spans="1:215" customFormat="1" ht="23.25" x14ac:dyDescent="0.25">
      <c r="A140" s="56"/>
      <c r="B140" s="57" t="s">
        <v>142</v>
      </c>
      <c r="C140" s="207" t="s">
        <v>143</v>
      </c>
      <c r="D140" s="207"/>
      <c r="E140" s="207"/>
      <c r="F140" s="207"/>
      <c r="G140" s="207"/>
      <c r="H140" s="58" t="s">
        <v>66</v>
      </c>
      <c r="I140" s="62">
        <v>36</v>
      </c>
      <c r="J140" s="59"/>
      <c r="K140" s="62">
        <v>36</v>
      </c>
      <c r="L140" s="60"/>
      <c r="M140" s="59"/>
      <c r="N140" s="60"/>
      <c r="O140" s="59"/>
      <c r="P140" s="61">
        <v>4181.6099999999997</v>
      </c>
      <c r="GO140" s="42"/>
      <c r="GP140" s="42"/>
      <c r="GQ140" s="42"/>
      <c r="GR140" s="42"/>
      <c r="GS140" s="42"/>
      <c r="GT140" s="42"/>
      <c r="GV140" s="42"/>
      <c r="GW140" s="7" t="s">
        <v>143</v>
      </c>
      <c r="GX140" s="42"/>
      <c r="GZ140" s="42"/>
      <c r="HB140" s="42"/>
      <c r="HD140" s="42"/>
      <c r="HE140" s="42"/>
    </row>
    <row r="141" spans="1:215" customFormat="1" ht="15" x14ac:dyDescent="0.25">
      <c r="A141" s="63"/>
      <c r="B141" s="64"/>
      <c r="C141" s="228" t="s">
        <v>69</v>
      </c>
      <c r="D141" s="228"/>
      <c r="E141" s="228"/>
      <c r="F141" s="228"/>
      <c r="G141" s="228"/>
      <c r="H141" s="45"/>
      <c r="I141" s="46"/>
      <c r="J141" s="46"/>
      <c r="K141" s="46"/>
      <c r="L141" s="48"/>
      <c r="M141" s="46"/>
      <c r="N141" s="53">
        <v>12196.36</v>
      </c>
      <c r="O141" s="46"/>
      <c r="P141" s="54">
        <v>24392.720000000001</v>
      </c>
      <c r="GO141" s="42"/>
      <c r="GP141" s="42"/>
      <c r="GQ141" s="42"/>
      <c r="GR141" s="42"/>
      <c r="GS141" s="42"/>
      <c r="GT141" s="42"/>
      <c r="GV141" s="42"/>
      <c r="GW141" s="7"/>
      <c r="GX141" s="42" t="s">
        <v>69</v>
      </c>
      <c r="GZ141" s="42"/>
      <c r="HB141" s="42"/>
      <c r="HD141" s="42"/>
      <c r="HE141" s="42"/>
    </row>
    <row r="142" spans="1:215" customFormat="1" ht="0.75" customHeight="1" x14ac:dyDescent="0.25">
      <c r="A142" s="65"/>
      <c r="B142" s="66"/>
      <c r="C142" s="66"/>
      <c r="D142" s="66"/>
      <c r="E142" s="66"/>
      <c r="F142" s="66"/>
      <c r="G142" s="66"/>
      <c r="H142" s="67"/>
      <c r="I142" s="68"/>
      <c r="J142" s="68"/>
      <c r="K142" s="68"/>
      <c r="L142" s="69"/>
      <c r="M142" s="68"/>
      <c r="N142" s="69"/>
      <c r="O142" s="68"/>
      <c r="P142" s="70"/>
      <c r="GO142" s="42"/>
      <c r="GP142" s="42"/>
      <c r="GQ142" s="42"/>
      <c r="GR142" s="42"/>
      <c r="GS142" s="42"/>
      <c r="GT142" s="42"/>
      <c r="GV142" s="42"/>
      <c r="GW142" s="7"/>
      <c r="GX142" s="42"/>
      <c r="GZ142" s="42"/>
      <c r="HB142" s="42"/>
      <c r="HD142" s="42"/>
      <c r="HE142" s="42"/>
    </row>
    <row r="143" spans="1:215" customFormat="1" ht="23.25" x14ac:dyDescent="0.25">
      <c r="A143" s="43" t="s">
        <v>144</v>
      </c>
      <c r="B143" s="44" t="s">
        <v>145</v>
      </c>
      <c r="C143" s="229" t="s">
        <v>146</v>
      </c>
      <c r="D143" s="229"/>
      <c r="E143" s="229"/>
      <c r="F143" s="229"/>
      <c r="G143" s="229"/>
      <c r="H143" s="45" t="s">
        <v>147</v>
      </c>
      <c r="I143" s="46">
        <v>1</v>
      </c>
      <c r="J143" s="47">
        <v>1</v>
      </c>
      <c r="K143" s="47">
        <v>1</v>
      </c>
      <c r="L143" s="48"/>
      <c r="M143" s="46"/>
      <c r="N143" s="48"/>
      <c r="O143" s="46"/>
      <c r="P143" s="49"/>
      <c r="GO143" s="42"/>
      <c r="GP143" s="42" t="s">
        <v>146</v>
      </c>
      <c r="GQ143" s="42" t="s">
        <v>6</v>
      </c>
      <c r="GR143" s="42" t="s">
        <v>6</v>
      </c>
      <c r="GS143" s="42" t="s">
        <v>6</v>
      </c>
      <c r="GT143" s="42" t="s">
        <v>6</v>
      </c>
      <c r="GV143" s="42"/>
      <c r="GW143" s="7"/>
      <c r="GX143" s="42"/>
      <c r="GZ143" s="42"/>
      <c r="HB143" s="42"/>
      <c r="HD143" s="42"/>
      <c r="HE143" s="42"/>
    </row>
    <row r="144" spans="1:215" customFormat="1" ht="15" x14ac:dyDescent="0.25">
      <c r="A144" s="52"/>
      <c r="B144" s="51"/>
      <c r="C144" s="228" t="s">
        <v>62</v>
      </c>
      <c r="D144" s="228"/>
      <c r="E144" s="228"/>
      <c r="F144" s="228"/>
      <c r="G144" s="228"/>
      <c r="H144" s="45"/>
      <c r="I144" s="46"/>
      <c r="J144" s="46"/>
      <c r="K144" s="46"/>
      <c r="L144" s="48"/>
      <c r="M144" s="46"/>
      <c r="N144" s="53"/>
      <c r="O144" s="46"/>
      <c r="P144" s="54">
        <v>3412.37</v>
      </c>
      <c r="Q144" s="55"/>
      <c r="R144" s="55"/>
      <c r="GO144" s="42"/>
      <c r="GP144" s="42"/>
      <c r="GQ144" s="42"/>
      <c r="GR144" s="42"/>
      <c r="GS144" s="42"/>
      <c r="GT144" s="42"/>
      <c r="GV144" s="42" t="s">
        <v>62</v>
      </c>
      <c r="GW144" s="7"/>
      <c r="GX144" s="42"/>
      <c r="GZ144" s="42"/>
      <c r="HB144" s="42"/>
      <c r="HD144" s="42"/>
      <c r="HE144" s="42"/>
    </row>
    <row r="145" spans="1:213" customFormat="1" ht="15" x14ac:dyDescent="0.25">
      <c r="A145" s="56"/>
      <c r="B145" s="57"/>
      <c r="C145" s="207" t="s">
        <v>63</v>
      </c>
      <c r="D145" s="207"/>
      <c r="E145" s="207"/>
      <c r="F145" s="207"/>
      <c r="G145" s="207"/>
      <c r="H145" s="58"/>
      <c r="I145" s="59"/>
      <c r="J145" s="59"/>
      <c r="K145" s="59"/>
      <c r="L145" s="60"/>
      <c r="M145" s="59"/>
      <c r="N145" s="60"/>
      <c r="O145" s="59"/>
      <c r="P145" s="61">
        <v>3412.37</v>
      </c>
      <c r="GO145" s="42"/>
      <c r="GP145" s="42"/>
      <c r="GQ145" s="42"/>
      <c r="GR145" s="42"/>
      <c r="GS145" s="42"/>
      <c r="GT145" s="42"/>
      <c r="GV145" s="42"/>
      <c r="GW145" s="7" t="s">
        <v>63</v>
      </c>
      <c r="GX145" s="42"/>
      <c r="GZ145" s="42"/>
      <c r="HB145" s="42"/>
      <c r="HD145" s="42"/>
      <c r="HE145" s="42"/>
    </row>
    <row r="146" spans="1:213" customFormat="1" ht="23.25" x14ac:dyDescent="0.25">
      <c r="A146" s="56"/>
      <c r="B146" s="57" t="s">
        <v>140</v>
      </c>
      <c r="C146" s="207" t="s">
        <v>141</v>
      </c>
      <c r="D146" s="207"/>
      <c r="E146" s="207"/>
      <c r="F146" s="207"/>
      <c r="G146" s="207"/>
      <c r="H146" s="58" t="s">
        <v>66</v>
      </c>
      <c r="I146" s="62">
        <v>74</v>
      </c>
      <c r="J146" s="59"/>
      <c r="K146" s="62">
        <v>74</v>
      </c>
      <c r="L146" s="60"/>
      <c r="M146" s="59"/>
      <c r="N146" s="60"/>
      <c r="O146" s="59"/>
      <c r="P146" s="61">
        <v>2525.15</v>
      </c>
      <c r="GO146" s="42"/>
      <c r="GP146" s="42"/>
      <c r="GQ146" s="42"/>
      <c r="GR146" s="42"/>
      <c r="GS146" s="42"/>
      <c r="GT146" s="42"/>
      <c r="GV146" s="42"/>
      <c r="GW146" s="7" t="s">
        <v>141</v>
      </c>
      <c r="GX146" s="42"/>
      <c r="GZ146" s="42"/>
      <c r="HB146" s="42"/>
      <c r="HD146" s="42"/>
      <c r="HE146" s="42"/>
    </row>
    <row r="147" spans="1:213" customFormat="1" ht="23.25" x14ac:dyDescent="0.25">
      <c r="A147" s="56"/>
      <c r="B147" s="57" t="s">
        <v>142</v>
      </c>
      <c r="C147" s="207" t="s">
        <v>143</v>
      </c>
      <c r="D147" s="207"/>
      <c r="E147" s="207"/>
      <c r="F147" s="207"/>
      <c r="G147" s="207"/>
      <c r="H147" s="58" t="s">
        <v>66</v>
      </c>
      <c r="I147" s="62">
        <v>36</v>
      </c>
      <c r="J147" s="59"/>
      <c r="K147" s="62">
        <v>36</v>
      </c>
      <c r="L147" s="60"/>
      <c r="M147" s="59"/>
      <c r="N147" s="60"/>
      <c r="O147" s="59"/>
      <c r="P147" s="61">
        <v>1228.45</v>
      </c>
      <c r="GO147" s="42"/>
      <c r="GP147" s="42"/>
      <c r="GQ147" s="42"/>
      <c r="GR147" s="42"/>
      <c r="GS147" s="42"/>
      <c r="GT147" s="42"/>
      <c r="GV147" s="42"/>
      <c r="GW147" s="7" t="s">
        <v>143</v>
      </c>
      <c r="GX147" s="42"/>
      <c r="GZ147" s="42"/>
      <c r="HB147" s="42"/>
      <c r="HD147" s="42"/>
      <c r="HE147" s="42"/>
    </row>
    <row r="148" spans="1:213" customFormat="1" ht="15" x14ac:dyDescent="0.25">
      <c r="A148" s="63"/>
      <c r="B148" s="64"/>
      <c r="C148" s="228" t="s">
        <v>69</v>
      </c>
      <c r="D148" s="228"/>
      <c r="E148" s="228"/>
      <c r="F148" s="228"/>
      <c r="G148" s="228"/>
      <c r="H148" s="45"/>
      <c r="I148" s="46"/>
      <c r="J148" s="46"/>
      <c r="K148" s="46"/>
      <c r="L148" s="48"/>
      <c r="M148" s="46"/>
      <c r="N148" s="53">
        <v>7165.97</v>
      </c>
      <c r="O148" s="46"/>
      <c r="P148" s="54">
        <v>7165.97</v>
      </c>
      <c r="GO148" s="42"/>
      <c r="GP148" s="42"/>
      <c r="GQ148" s="42"/>
      <c r="GR148" s="42"/>
      <c r="GS148" s="42"/>
      <c r="GT148" s="42"/>
      <c r="GV148" s="42"/>
      <c r="GW148" s="7"/>
      <c r="GX148" s="42" t="s">
        <v>69</v>
      </c>
      <c r="GZ148" s="42"/>
      <c r="HB148" s="42"/>
      <c r="HD148" s="42"/>
      <c r="HE148" s="42"/>
    </row>
    <row r="149" spans="1:213" customFormat="1" ht="0.75" customHeight="1" x14ac:dyDescent="0.25">
      <c r="A149" s="65"/>
      <c r="B149" s="66"/>
      <c r="C149" s="66"/>
      <c r="D149" s="66"/>
      <c r="E149" s="66"/>
      <c r="F149" s="66"/>
      <c r="G149" s="66"/>
      <c r="H149" s="67"/>
      <c r="I149" s="68"/>
      <c r="J149" s="68"/>
      <c r="K149" s="68"/>
      <c r="L149" s="69"/>
      <c r="M149" s="68"/>
      <c r="N149" s="69"/>
      <c r="O149" s="68"/>
      <c r="P149" s="70"/>
      <c r="GO149" s="42"/>
      <c r="GP149" s="42"/>
      <c r="GQ149" s="42"/>
      <c r="GR149" s="42"/>
      <c r="GS149" s="42"/>
      <c r="GT149" s="42"/>
      <c r="GV149" s="42"/>
      <c r="GW149" s="7"/>
      <c r="GX149" s="42"/>
      <c r="GZ149" s="42"/>
      <c r="HB149" s="42"/>
      <c r="HD149" s="42"/>
      <c r="HE149" s="42"/>
    </row>
    <row r="150" spans="1:213" customFormat="1" ht="15" x14ac:dyDescent="0.25">
      <c r="A150" s="52"/>
      <c r="B150" s="79"/>
      <c r="C150" s="240" t="s">
        <v>148</v>
      </c>
      <c r="D150" s="240"/>
      <c r="E150" s="240"/>
      <c r="F150" s="240"/>
      <c r="G150" s="240"/>
      <c r="H150" s="240"/>
      <c r="I150" s="240"/>
      <c r="J150" s="240"/>
      <c r="K150" s="240"/>
      <c r="L150" s="240"/>
      <c r="M150" s="240"/>
      <c r="N150" s="240"/>
      <c r="O150" s="240"/>
      <c r="P150" s="80"/>
      <c r="Q150" s="81"/>
      <c r="R150" s="82"/>
      <c r="GO150" s="42"/>
      <c r="GP150" s="42"/>
      <c r="GQ150" s="42"/>
      <c r="GR150" s="42"/>
      <c r="GS150" s="42"/>
      <c r="GT150" s="42"/>
      <c r="GV150" s="42"/>
      <c r="GW150" s="7"/>
      <c r="GX150" s="42"/>
      <c r="GZ150" s="42"/>
      <c r="HB150" s="42" t="s">
        <v>148</v>
      </c>
      <c r="HD150" s="42"/>
      <c r="HE150" s="42"/>
    </row>
    <row r="151" spans="1:213" customFormat="1" ht="15" x14ac:dyDescent="0.25">
      <c r="A151" s="52"/>
      <c r="B151" s="51"/>
      <c r="C151" s="238" t="s">
        <v>111</v>
      </c>
      <c r="D151" s="238"/>
      <c r="E151" s="238"/>
      <c r="F151" s="238"/>
      <c r="G151" s="238"/>
      <c r="H151" s="238"/>
      <c r="I151" s="238"/>
      <c r="J151" s="238"/>
      <c r="K151" s="238"/>
      <c r="L151" s="238"/>
      <c r="M151" s="238"/>
      <c r="N151" s="238"/>
      <c r="O151" s="238"/>
      <c r="P151" s="83">
        <v>15027.95</v>
      </c>
      <c r="GO151" s="42"/>
      <c r="GP151" s="42"/>
      <c r="GQ151" s="42"/>
      <c r="GR151" s="42"/>
      <c r="GS151" s="42"/>
      <c r="GT151" s="42"/>
      <c r="GV151" s="42"/>
      <c r="GW151" s="7"/>
      <c r="GX151" s="42"/>
      <c r="GZ151" s="42"/>
      <c r="HB151" s="42"/>
      <c r="HC151" s="3" t="s">
        <v>111</v>
      </c>
      <c r="HD151" s="42"/>
      <c r="HE151" s="42"/>
    </row>
    <row r="152" spans="1:213" customFormat="1" ht="15" x14ac:dyDescent="0.25">
      <c r="A152" s="52"/>
      <c r="B152" s="51"/>
      <c r="C152" s="238" t="s">
        <v>112</v>
      </c>
      <c r="D152" s="238"/>
      <c r="E152" s="238"/>
      <c r="F152" s="238"/>
      <c r="G152" s="238"/>
      <c r="H152" s="238"/>
      <c r="I152" s="238"/>
      <c r="J152" s="238"/>
      <c r="K152" s="238"/>
      <c r="L152" s="238"/>
      <c r="M152" s="238"/>
      <c r="N152" s="238"/>
      <c r="O152" s="238"/>
      <c r="P152" s="84"/>
      <c r="GO152" s="42"/>
      <c r="GP152" s="42"/>
      <c r="GQ152" s="42"/>
      <c r="GR152" s="42"/>
      <c r="GS152" s="42"/>
      <c r="GT152" s="42"/>
      <c r="GV152" s="42"/>
      <c r="GW152" s="7"/>
      <c r="GX152" s="42"/>
      <c r="GZ152" s="42"/>
      <c r="HB152" s="42"/>
      <c r="HC152" s="3" t="s">
        <v>112</v>
      </c>
      <c r="HD152" s="42"/>
      <c r="HE152" s="42"/>
    </row>
    <row r="153" spans="1:213" customFormat="1" ht="15" x14ac:dyDescent="0.25">
      <c r="A153" s="52"/>
      <c r="B153" s="51"/>
      <c r="C153" s="238" t="s">
        <v>113</v>
      </c>
      <c r="D153" s="238"/>
      <c r="E153" s="238"/>
      <c r="F153" s="238"/>
      <c r="G153" s="238"/>
      <c r="H153" s="238"/>
      <c r="I153" s="238"/>
      <c r="J153" s="238"/>
      <c r="K153" s="238"/>
      <c r="L153" s="238"/>
      <c r="M153" s="238"/>
      <c r="N153" s="238"/>
      <c r="O153" s="238"/>
      <c r="P153" s="83">
        <v>15027.95</v>
      </c>
      <c r="GO153" s="42"/>
      <c r="GP153" s="42"/>
      <c r="GQ153" s="42"/>
      <c r="GR153" s="42"/>
      <c r="GS153" s="42"/>
      <c r="GT153" s="42"/>
      <c r="GV153" s="42"/>
      <c r="GW153" s="7"/>
      <c r="GX153" s="42"/>
      <c r="GZ153" s="42"/>
      <c r="HB153" s="42"/>
      <c r="HC153" s="3" t="s">
        <v>113</v>
      </c>
      <c r="HD153" s="42"/>
      <c r="HE153" s="42"/>
    </row>
    <row r="154" spans="1:213" customFormat="1" ht="15" x14ac:dyDescent="0.25">
      <c r="A154" s="52"/>
      <c r="B154" s="51"/>
      <c r="C154" s="238" t="s">
        <v>149</v>
      </c>
      <c r="D154" s="238"/>
      <c r="E154" s="238"/>
      <c r="F154" s="238"/>
      <c r="G154" s="238"/>
      <c r="H154" s="238"/>
      <c r="I154" s="238"/>
      <c r="J154" s="238"/>
      <c r="K154" s="238"/>
      <c r="L154" s="238"/>
      <c r="M154" s="238"/>
      <c r="N154" s="238"/>
      <c r="O154" s="238"/>
      <c r="P154" s="83">
        <v>31558.69</v>
      </c>
      <c r="GO154" s="42"/>
      <c r="GP154" s="42"/>
      <c r="GQ154" s="42"/>
      <c r="GR154" s="42"/>
      <c r="GS154" s="42"/>
      <c r="GT154" s="42"/>
      <c r="GV154" s="42"/>
      <c r="GW154" s="7"/>
      <c r="GX154" s="42"/>
      <c r="GZ154" s="42"/>
      <c r="HB154" s="42"/>
      <c r="HC154" s="3" t="s">
        <v>149</v>
      </c>
      <c r="HD154" s="42"/>
      <c r="HE154" s="42"/>
    </row>
    <row r="155" spans="1:213" customFormat="1" ht="15" x14ac:dyDescent="0.25">
      <c r="A155" s="52"/>
      <c r="B155" s="51"/>
      <c r="C155" s="238" t="s">
        <v>150</v>
      </c>
      <c r="D155" s="238"/>
      <c r="E155" s="238"/>
      <c r="F155" s="238"/>
      <c r="G155" s="238"/>
      <c r="H155" s="238"/>
      <c r="I155" s="238"/>
      <c r="J155" s="238"/>
      <c r="K155" s="238"/>
      <c r="L155" s="238"/>
      <c r="M155" s="238"/>
      <c r="N155" s="238"/>
      <c r="O155" s="238"/>
      <c r="P155" s="83">
        <v>31558.69</v>
      </c>
      <c r="GO155" s="42"/>
      <c r="GP155" s="42"/>
      <c r="GQ155" s="42"/>
      <c r="GR155" s="42"/>
      <c r="GS155" s="42"/>
      <c r="GT155" s="42"/>
      <c r="GV155" s="42"/>
      <c r="GW155" s="7"/>
      <c r="GX155" s="42"/>
      <c r="GZ155" s="42"/>
      <c r="HB155" s="42"/>
      <c r="HC155" s="3" t="s">
        <v>150</v>
      </c>
      <c r="HD155" s="42"/>
      <c r="HE155" s="42"/>
    </row>
    <row r="156" spans="1:213" customFormat="1" ht="15" x14ac:dyDescent="0.25">
      <c r="A156" s="52"/>
      <c r="B156" s="51"/>
      <c r="C156" s="238" t="s">
        <v>151</v>
      </c>
      <c r="D156" s="238"/>
      <c r="E156" s="238"/>
      <c r="F156" s="238"/>
      <c r="G156" s="238"/>
      <c r="H156" s="238"/>
      <c r="I156" s="238"/>
      <c r="J156" s="238"/>
      <c r="K156" s="238"/>
      <c r="L156" s="238"/>
      <c r="M156" s="238"/>
      <c r="N156" s="238"/>
      <c r="O156" s="238"/>
      <c r="P156" s="84"/>
      <c r="GO156" s="42"/>
      <c r="GP156" s="42"/>
      <c r="GQ156" s="42"/>
      <c r="GR156" s="42"/>
      <c r="GS156" s="42"/>
      <c r="GT156" s="42"/>
      <c r="GV156" s="42"/>
      <c r="GW156" s="7"/>
      <c r="GX156" s="42"/>
      <c r="GZ156" s="42"/>
      <c r="HB156" s="42"/>
      <c r="HC156" s="3" t="s">
        <v>151</v>
      </c>
      <c r="HD156" s="42"/>
      <c r="HE156" s="42"/>
    </row>
    <row r="157" spans="1:213" customFormat="1" ht="15" x14ac:dyDescent="0.25">
      <c r="A157" s="52"/>
      <c r="B157" s="51"/>
      <c r="C157" s="238" t="s">
        <v>152</v>
      </c>
      <c r="D157" s="238"/>
      <c r="E157" s="238"/>
      <c r="F157" s="238"/>
      <c r="G157" s="238"/>
      <c r="H157" s="238"/>
      <c r="I157" s="238"/>
      <c r="J157" s="238"/>
      <c r="K157" s="238"/>
      <c r="L157" s="238"/>
      <c r="M157" s="238"/>
      <c r="N157" s="238"/>
      <c r="O157" s="238"/>
      <c r="P157" s="83">
        <v>15027.95</v>
      </c>
      <c r="GO157" s="42"/>
      <c r="GP157" s="42"/>
      <c r="GQ157" s="42"/>
      <c r="GR157" s="42"/>
      <c r="GS157" s="42"/>
      <c r="GT157" s="42"/>
      <c r="GV157" s="42"/>
      <c r="GW157" s="7"/>
      <c r="GX157" s="42"/>
      <c r="GZ157" s="42"/>
      <c r="HB157" s="42"/>
      <c r="HC157" s="3" t="s">
        <v>152</v>
      </c>
      <c r="HD157" s="42"/>
      <c r="HE157" s="42"/>
    </row>
    <row r="158" spans="1:213" customFormat="1" ht="15" x14ac:dyDescent="0.25">
      <c r="A158" s="52"/>
      <c r="B158" s="51"/>
      <c r="C158" s="238" t="s">
        <v>153</v>
      </c>
      <c r="D158" s="238"/>
      <c r="E158" s="238"/>
      <c r="F158" s="238"/>
      <c r="G158" s="238"/>
      <c r="H158" s="238"/>
      <c r="I158" s="238"/>
      <c r="J158" s="238"/>
      <c r="K158" s="238"/>
      <c r="L158" s="238"/>
      <c r="M158" s="238"/>
      <c r="N158" s="238"/>
      <c r="O158" s="238"/>
      <c r="P158" s="83">
        <v>11120.68</v>
      </c>
      <c r="GO158" s="42"/>
      <c r="GP158" s="42"/>
      <c r="GQ158" s="42"/>
      <c r="GR158" s="42"/>
      <c r="GS158" s="42"/>
      <c r="GT158" s="42"/>
      <c r="GV158" s="42"/>
      <c r="GW158" s="7"/>
      <c r="GX158" s="42"/>
      <c r="GZ158" s="42"/>
      <c r="HB158" s="42"/>
      <c r="HC158" s="3" t="s">
        <v>153</v>
      </c>
      <c r="HD158" s="42"/>
      <c r="HE158" s="42"/>
    </row>
    <row r="159" spans="1:213" customFormat="1" ht="15" x14ac:dyDescent="0.25">
      <c r="A159" s="52"/>
      <c r="B159" s="51"/>
      <c r="C159" s="238" t="s">
        <v>154</v>
      </c>
      <c r="D159" s="238"/>
      <c r="E159" s="238"/>
      <c r="F159" s="238"/>
      <c r="G159" s="238"/>
      <c r="H159" s="238"/>
      <c r="I159" s="238"/>
      <c r="J159" s="238"/>
      <c r="K159" s="238"/>
      <c r="L159" s="238"/>
      <c r="M159" s="238"/>
      <c r="N159" s="238"/>
      <c r="O159" s="238"/>
      <c r="P159" s="83">
        <v>5410.06</v>
      </c>
      <c r="GO159" s="42"/>
      <c r="GP159" s="42"/>
      <c r="GQ159" s="42"/>
      <c r="GR159" s="42"/>
      <c r="GS159" s="42"/>
      <c r="GT159" s="42"/>
      <c r="GV159" s="42"/>
      <c r="GW159" s="7"/>
      <c r="GX159" s="42"/>
      <c r="GZ159" s="42"/>
      <c r="HB159" s="42"/>
      <c r="HC159" s="3" t="s">
        <v>154</v>
      </c>
      <c r="HD159" s="42"/>
      <c r="HE159" s="42"/>
    </row>
    <row r="160" spans="1:213" customFormat="1" ht="15" x14ac:dyDescent="0.25">
      <c r="A160" s="52"/>
      <c r="B160" s="51"/>
      <c r="C160" s="238" t="s">
        <v>128</v>
      </c>
      <c r="D160" s="238"/>
      <c r="E160" s="238"/>
      <c r="F160" s="238"/>
      <c r="G160" s="238"/>
      <c r="H160" s="238"/>
      <c r="I160" s="238"/>
      <c r="J160" s="238"/>
      <c r="K160" s="238"/>
      <c r="L160" s="238"/>
      <c r="M160" s="238"/>
      <c r="N160" s="238"/>
      <c r="O160" s="238"/>
      <c r="P160" s="83">
        <v>15027.95</v>
      </c>
      <c r="GO160" s="42"/>
      <c r="GP160" s="42"/>
      <c r="GQ160" s="42"/>
      <c r="GR160" s="42"/>
      <c r="GS160" s="42"/>
      <c r="GT160" s="42"/>
      <c r="GV160" s="42"/>
      <c r="GW160" s="7"/>
      <c r="GX160" s="42"/>
      <c r="GZ160" s="42"/>
      <c r="HB160" s="42"/>
      <c r="HC160" s="3" t="s">
        <v>128</v>
      </c>
      <c r="HD160" s="42"/>
      <c r="HE160" s="42"/>
    </row>
    <row r="161" spans="1:217" customFormat="1" ht="15" x14ac:dyDescent="0.25">
      <c r="A161" s="52"/>
      <c r="B161" s="51"/>
      <c r="C161" s="238" t="s">
        <v>129</v>
      </c>
      <c r="D161" s="238"/>
      <c r="E161" s="238"/>
      <c r="F161" s="238"/>
      <c r="G161" s="238"/>
      <c r="H161" s="238"/>
      <c r="I161" s="238"/>
      <c r="J161" s="238"/>
      <c r="K161" s="238"/>
      <c r="L161" s="238"/>
      <c r="M161" s="238"/>
      <c r="N161" s="238"/>
      <c r="O161" s="238"/>
      <c r="P161" s="83">
        <v>11120.68</v>
      </c>
      <c r="GO161" s="42"/>
      <c r="GP161" s="42"/>
      <c r="GQ161" s="42"/>
      <c r="GR161" s="42"/>
      <c r="GS161" s="42"/>
      <c r="GT161" s="42"/>
      <c r="GV161" s="42"/>
      <c r="GW161" s="7"/>
      <c r="GX161" s="42"/>
      <c r="GZ161" s="42"/>
      <c r="HB161" s="42"/>
      <c r="HC161" s="3" t="s">
        <v>129</v>
      </c>
      <c r="HD161" s="42"/>
      <c r="HE161" s="42"/>
    </row>
    <row r="162" spans="1:217" customFormat="1" ht="15" x14ac:dyDescent="0.25">
      <c r="A162" s="52"/>
      <c r="B162" s="51"/>
      <c r="C162" s="238" t="s">
        <v>130</v>
      </c>
      <c r="D162" s="238"/>
      <c r="E162" s="238"/>
      <c r="F162" s="238"/>
      <c r="G162" s="238"/>
      <c r="H162" s="238"/>
      <c r="I162" s="238"/>
      <c r="J162" s="238"/>
      <c r="K162" s="238"/>
      <c r="L162" s="238"/>
      <c r="M162" s="238"/>
      <c r="N162" s="238"/>
      <c r="O162" s="238"/>
      <c r="P162" s="83">
        <v>5410.06</v>
      </c>
      <c r="GO162" s="42"/>
      <c r="GP162" s="42"/>
      <c r="GQ162" s="42"/>
      <c r="GR162" s="42"/>
      <c r="GS162" s="42"/>
      <c r="GT162" s="42"/>
      <c r="GV162" s="42"/>
      <c r="GW162" s="7"/>
      <c r="GX162" s="42"/>
      <c r="GZ162" s="42"/>
      <c r="HB162" s="42"/>
      <c r="HC162" s="3" t="s">
        <v>130</v>
      </c>
      <c r="HD162" s="42"/>
      <c r="HE162" s="42"/>
    </row>
    <row r="163" spans="1:217" customFormat="1" ht="15" x14ac:dyDescent="0.25">
      <c r="A163" s="52"/>
      <c r="B163" s="79"/>
      <c r="C163" s="240" t="s">
        <v>155</v>
      </c>
      <c r="D163" s="240"/>
      <c r="E163" s="240"/>
      <c r="F163" s="240"/>
      <c r="G163" s="240"/>
      <c r="H163" s="240"/>
      <c r="I163" s="240"/>
      <c r="J163" s="240"/>
      <c r="K163" s="240"/>
      <c r="L163" s="240"/>
      <c r="M163" s="240"/>
      <c r="N163" s="240"/>
      <c r="O163" s="240"/>
      <c r="P163" s="85">
        <v>31558.69</v>
      </c>
      <c r="Q163" s="86"/>
      <c r="R163" s="87"/>
      <c r="GO163" s="42"/>
      <c r="GP163" s="42"/>
      <c r="GQ163" s="42"/>
      <c r="GR163" s="42"/>
      <c r="GS163" s="42"/>
      <c r="GT163" s="42"/>
      <c r="GV163" s="42"/>
      <c r="GW163" s="7"/>
      <c r="GX163" s="42"/>
      <c r="GZ163" s="42"/>
      <c r="HB163" s="42"/>
      <c r="HD163" s="42" t="s">
        <v>155</v>
      </c>
      <c r="HE163" s="42"/>
    </row>
    <row r="164" spans="1:217" customFormat="1" ht="15" x14ac:dyDescent="0.25">
      <c r="A164" s="52"/>
      <c r="B164" s="79"/>
      <c r="C164" s="240" t="s">
        <v>132</v>
      </c>
      <c r="D164" s="240"/>
      <c r="E164" s="240"/>
      <c r="F164" s="240"/>
      <c r="G164" s="240"/>
      <c r="H164" s="240"/>
      <c r="I164" s="240"/>
      <c r="J164" s="240"/>
      <c r="K164" s="240"/>
      <c r="L164" s="240"/>
      <c r="M164" s="240"/>
      <c r="N164" s="240"/>
      <c r="O164" s="240"/>
      <c r="P164" s="88"/>
      <c r="Q164" s="89"/>
      <c r="R164" s="87"/>
      <c r="GO164" s="42"/>
      <c r="GP164" s="42"/>
      <c r="GQ164" s="42"/>
      <c r="GR164" s="42"/>
      <c r="GS164" s="42"/>
      <c r="GT164" s="42"/>
      <c r="GV164" s="42"/>
      <c r="GW164" s="7"/>
      <c r="GX164" s="42"/>
      <c r="GZ164" s="42"/>
      <c r="HB164" s="42"/>
      <c r="HD164" s="42"/>
      <c r="HE164" s="42" t="s">
        <v>132</v>
      </c>
    </row>
    <row r="165" spans="1:217" customFormat="1" ht="15" x14ac:dyDescent="0.25">
      <c r="A165" s="52"/>
      <c r="B165" s="79"/>
      <c r="C165" s="241" t="s">
        <v>134</v>
      </c>
      <c r="D165" s="241"/>
      <c r="E165" s="241"/>
      <c r="F165" s="241"/>
      <c r="G165" s="241"/>
      <c r="H165" s="241"/>
      <c r="I165" s="241"/>
      <c r="J165" s="241"/>
      <c r="K165" s="91">
        <v>30.69</v>
      </c>
      <c r="L165" s="241"/>
      <c r="M165" s="241"/>
      <c r="N165" s="241"/>
      <c r="O165" s="241"/>
      <c r="P165" s="84"/>
      <c r="Q165" s="89"/>
      <c r="R165" s="87"/>
      <c r="GO165" s="42"/>
      <c r="GP165" s="42"/>
      <c r="GQ165" s="42"/>
      <c r="GR165" s="42"/>
      <c r="GS165" s="42"/>
      <c r="GT165" s="42"/>
      <c r="GV165" s="42"/>
      <c r="GW165" s="7"/>
      <c r="GX165" s="42"/>
      <c r="GZ165" s="42"/>
      <c r="HB165" s="42"/>
      <c r="HD165" s="42"/>
      <c r="HE165" s="42"/>
      <c r="HG165" s="3" t="s">
        <v>134</v>
      </c>
    </row>
    <row r="166" spans="1:217" customFormat="1" ht="0.75" customHeight="1" x14ac:dyDescent="0.25">
      <c r="A166" s="92"/>
      <c r="B166" s="93"/>
      <c r="C166" s="94"/>
      <c r="D166" s="94"/>
      <c r="E166" s="94"/>
      <c r="F166" s="94"/>
      <c r="G166" s="94"/>
      <c r="H166" s="94"/>
      <c r="I166" s="94"/>
      <c r="J166" s="94"/>
      <c r="K166" s="95"/>
      <c r="L166" s="94"/>
      <c r="M166" s="94"/>
      <c r="N166" s="94"/>
      <c r="O166" s="94"/>
      <c r="P166" s="96"/>
      <c r="Q166" s="89"/>
      <c r="R166" s="87"/>
      <c r="GO166" s="42"/>
      <c r="GP166" s="42"/>
      <c r="GQ166" s="42"/>
      <c r="GR166" s="42"/>
      <c r="GS166" s="42"/>
      <c r="GT166" s="42"/>
      <c r="GV166" s="42"/>
      <c r="GW166" s="7"/>
      <c r="GX166" s="42"/>
      <c r="GZ166" s="42"/>
      <c r="HB166" s="42"/>
      <c r="HD166" s="42"/>
      <c r="HE166" s="42"/>
    </row>
    <row r="167" spans="1:217" customFormat="1" ht="15" x14ac:dyDescent="0.25">
      <c r="A167" s="52"/>
      <c r="B167" s="79"/>
      <c r="C167" s="240" t="s">
        <v>156</v>
      </c>
      <c r="D167" s="240"/>
      <c r="E167" s="240"/>
      <c r="F167" s="240"/>
      <c r="G167" s="240"/>
      <c r="H167" s="240"/>
      <c r="I167" s="240"/>
      <c r="J167" s="240"/>
      <c r="K167" s="240"/>
      <c r="L167" s="240"/>
      <c r="M167" s="240"/>
      <c r="N167" s="240"/>
      <c r="O167" s="240"/>
      <c r="P167" s="80"/>
      <c r="Q167" s="81"/>
      <c r="R167" s="82"/>
      <c r="HH167" s="42" t="s">
        <v>156</v>
      </c>
    </row>
    <row r="168" spans="1:217" customFormat="1" ht="15" x14ac:dyDescent="0.25">
      <c r="A168" s="52"/>
      <c r="B168" s="51"/>
      <c r="C168" s="238" t="s">
        <v>157</v>
      </c>
      <c r="D168" s="238"/>
      <c r="E168" s="238"/>
      <c r="F168" s="238"/>
      <c r="G168" s="238"/>
      <c r="H168" s="238"/>
      <c r="I168" s="238"/>
      <c r="J168" s="238"/>
      <c r="K168" s="238"/>
      <c r="L168" s="238"/>
      <c r="M168" s="238"/>
      <c r="N168" s="238"/>
      <c r="O168" s="238"/>
      <c r="P168" s="83">
        <v>132416.85</v>
      </c>
      <c r="Q168" s="81"/>
      <c r="R168" s="97"/>
      <c r="HH168" s="42"/>
      <c r="HI168" s="3" t="s">
        <v>157</v>
      </c>
    </row>
    <row r="169" spans="1:217" customFormat="1" ht="15" x14ac:dyDescent="0.25">
      <c r="A169" s="52"/>
      <c r="B169" s="51"/>
      <c r="C169" s="238" t="s">
        <v>112</v>
      </c>
      <c r="D169" s="238"/>
      <c r="E169" s="238"/>
      <c r="F169" s="238"/>
      <c r="G169" s="238"/>
      <c r="H169" s="238"/>
      <c r="I169" s="238"/>
      <c r="J169" s="238"/>
      <c r="K169" s="238"/>
      <c r="L169" s="238"/>
      <c r="M169" s="238"/>
      <c r="N169" s="238"/>
      <c r="O169" s="238"/>
      <c r="P169" s="84"/>
      <c r="Q169" s="81"/>
      <c r="R169" s="97"/>
      <c r="HH169" s="42"/>
      <c r="HI169" s="3" t="s">
        <v>112</v>
      </c>
    </row>
    <row r="170" spans="1:217" customFormat="1" ht="15" x14ac:dyDescent="0.25">
      <c r="A170" s="52"/>
      <c r="B170" s="51"/>
      <c r="C170" s="238" t="s">
        <v>113</v>
      </c>
      <c r="D170" s="238"/>
      <c r="E170" s="238"/>
      <c r="F170" s="238"/>
      <c r="G170" s="238"/>
      <c r="H170" s="238"/>
      <c r="I170" s="238"/>
      <c r="J170" s="238"/>
      <c r="K170" s="238"/>
      <c r="L170" s="238"/>
      <c r="M170" s="238"/>
      <c r="N170" s="238"/>
      <c r="O170" s="238"/>
      <c r="P170" s="83">
        <v>53636.97</v>
      </c>
      <c r="Q170" s="81"/>
      <c r="R170" s="97"/>
      <c r="HH170" s="42"/>
      <c r="HI170" s="3" t="s">
        <v>113</v>
      </c>
    </row>
    <row r="171" spans="1:217" customFormat="1" ht="15" x14ac:dyDescent="0.25">
      <c r="A171" s="52"/>
      <c r="B171" s="51"/>
      <c r="C171" s="238" t="s">
        <v>114</v>
      </c>
      <c r="D171" s="238"/>
      <c r="E171" s="238"/>
      <c r="F171" s="238"/>
      <c r="G171" s="238"/>
      <c r="H171" s="238"/>
      <c r="I171" s="238"/>
      <c r="J171" s="238"/>
      <c r="K171" s="238"/>
      <c r="L171" s="238"/>
      <c r="M171" s="238"/>
      <c r="N171" s="238"/>
      <c r="O171" s="238"/>
      <c r="P171" s="83">
        <v>16153.14</v>
      </c>
      <c r="Q171" s="81"/>
      <c r="R171" s="97"/>
      <c r="HH171" s="42"/>
      <c r="HI171" s="3" t="s">
        <v>114</v>
      </c>
    </row>
    <row r="172" spans="1:217" customFormat="1" ht="15" x14ac:dyDescent="0.25">
      <c r="A172" s="52"/>
      <c r="B172" s="51"/>
      <c r="C172" s="238" t="s">
        <v>115</v>
      </c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83">
        <v>7936.49</v>
      </c>
      <c r="Q172" s="81"/>
      <c r="R172" s="97"/>
      <c r="HH172" s="42"/>
      <c r="HI172" s="3" t="s">
        <v>115</v>
      </c>
    </row>
    <row r="173" spans="1:217" customFormat="1" ht="15" x14ac:dyDescent="0.25">
      <c r="A173" s="52"/>
      <c r="B173" s="51"/>
      <c r="C173" s="238" t="s">
        <v>116</v>
      </c>
      <c r="D173" s="238"/>
      <c r="E173" s="238"/>
      <c r="F173" s="238"/>
      <c r="G173" s="238"/>
      <c r="H173" s="238"/>
      <c r="I173" s="238"/>
      <c r="J173" s="238"/>
      <c r="K173" s="238"/>
      <c r="L173" s="238"/>
      <c r="M173" s="238"/>
      <c r="N173" s="238"/>
      <c r="O173" s="238"/>
      <c r="P173" s="83">
        <v>54690.25</v>
      </c>
      <c r="Q173" s="81"/>
      <c r="R173" s="97"/>
      <c r="HH173" s="42"/>
      <c r="HI173" s="3" t="s">
        <v>116</v>
      </c>
    </row>
    <row r="174" spans="1:217" customFormat="1" ht="15" x14ac:dyDescent="0.25">
      <c r="A174" s="52"/>
      <c r="B174" s="51"/>
      <c r="C174" s="238" t="s">
        <v>117</v>
      </c>
      <c r="D174" s="238"/>
      <c r="E174" s="238"/>
      <c r="F174" s="238"/>
      <c r="G174" s="238"/>
      <c r="H174" s="238"/>
      <c r="I174" s="238"/>
      <c r="J174" s="238"/>
      <c r="K174" s="238"/>
      <c r="L174" s="238"/>
      <c r="M174" s="238"/>
      <c r="N174" s="238"/>
      <c r="O174" s="238"/>
      <c r="P174" s="83">
        <v>23634.5</v>
      </c>
      <c r="Q174" s="81"/>
      <c r="R174" s="97"/>
      <c r="HH174" s="42"/>
      <c r="HI174" s="3" t="s">
        <v>117</v>
      </c>
    </row>
    <row r="175" spans="1:217" customFormat="1" ht="15" x14ac:dyDescent="0.25">
      <c r="A175" s="52"/>
      <c r="B175" s="51"/>
      <c r="C175" s="238" t="s">
        <v>112</v>
      </c>
      <c r="D175" s="238"/>
      <c r="E175" s="238"/>
      <c r="F175" s="238"/>
      <c r="G175" s="238"/>
      <c r="H175" s="238"/>
      <c r="I175" s="238"/>
      <c r="J175" s="238"/>
      <c r="K175" s="238"/>
      <c r="L175" s="238"/>
      <c r="M175" s="238"/>
      <c r="N175" s="238"/>
      <c r="O175" s="238"/>
      <c r="P175" s="84"/>
      <c r="Q175" s="81"/>
      <c r="R175" s="97"/>
      <c r="HH175" s="42"/>
      <c r="HI175" s="3" t="s">
        <v>112</v>
      </c>
    </row>
    <row r="176" spans="1:217" customFormat="1" ht="15" x14ac:dyDescent="0.25">
      <c r="A176" s="52"/>
      <c r="B176" s="51"/>
      <c r="C176" s="238" t="s">
        <v>118</v>
      </c>
      <c r="D176" s="238"/>
      <c r="E176" s="238"/>
      <c r="F176" s="238"/>
      <c r="G176" s="238"/>
      <c r="H176" s="238"/>
      <c r="I176" s="238"/>
      <c r="J176" s="238"/>
      <c r="K176" s="238"/>
      <c r="L176" s="238"/>
      <c r="M176" s="238"/>
      <c r="N176" s="238"/>
      <c r="O176" s="238"/>
      <c r="P176" s="83">
        <v>23634.5</v>
      </c>
      <c r="Q176" s="81"/>
      <c r="R176" s="97"/>
      <c r="HH176" s="42"/>
      <c r="HI176" s="3" t="s">
        <v>118</v>
      </c>
    </row>
    <row r="177" spans="1:217" customFormat="1" ht="15" x14ac:dyDescent="0.25">
      <c r="A177" s="52"/>
      <c r="B177" s="51"/>
      <c r="C177" s="238" t="s">
        <v>119</v>
      </c>
      <c r="D177" s="238"/>
      <c r="E177" s="238"/>
      <c r="F177" s="238"/>
      <c r="G177" s="238"/>
      <c r="H177" s="238"/>
      <c r="I177" s="238"/>
      <c r="J177" s="238"/>
      <c r="K177" s="238"/>
      <c r="L177" s="238"/>
      <c r="M177" s="238"/>
      <c r="N177" s="238"/>
      <c r="O177" s="238"/>
      <c r="P177" s="83">
        <v>162641.76999999999</v>
      </c>
      <c r="Q177" s="81"/>
      <c r="R177" s="97"/>
      <c r="HH177" s="42"/>
      <c r="HI177" s="3" t="s">
        <v>119</v>
      </c>
    </row>
    <row r="178" spans="1:217" customFormat="1" ht="15" x14ac:dyDescent="0.25">
      <c r="A178" s="52"/>
      <c r="B178" s="51"/>
      <c r="C178" s="238" t="s">
        <v>112</v>
      </c>
      <c r="D178" s="238"/>
      <c r="E178" s="238"/>
      <c r="F178" s="238"/>
      <c r="G178" s="238"/>
      <c r="H178" s="238"/>
      <c r="I178" s="238"/>
      <c r="J178" s="238"/>
      <c r="K178" s="238"/>
      <c r="L178" s="238"/>
      <c r="M178" s="238"/>
      <c r="N178" s="238"/>
      <c r="O178" s="238"/>
      <c r="P178" s="84"/>
      <c r="Q178" s="81"/>
      <c r="R178" s="97"/>
      <c r="HH178" s="42"/>
      <c r="HI178" s="3" t="s">
        <v>112</v>
      </c>
    </row>
    <row r="179" spans="1:217" customFormat="1" ht="15" x14ac:dyDescent="0.25">
      <c r="A179" s="52"/>
      <c r="B179" s="51"/>
      <c r="C179" s="238" t="s">
        <v>120</v>
      </c>
      <c r="D179" s="238"/>
      <c r="E179" s="238"/>
      <c r="F179" s="238"/>
      <c r="G179" s="238"/>
      <c r="H179" s="238"/>
      <c r="I179" s="238"/>
      <c r="J179" s="238"/>
      <c r="K179" s="238"/>
      <c r="L179" s="238"/>
      <c r="M179" s="238"/>
      <c r="N179" s="238"/>
      <c r="O179" s="238"/>
      <c r="P179" s="83">
        <v>38609.019999999997</v>
      </c>
      <c r="Q179" s="81"/>
      <c r="R179" s="97"/>
      <c r="HH179" s="42"/>
      <c r="HI179" s="3" t="s">
        <v>120</v>
      </c>
    </row>
    <row r="180" spans="1:217" customFormat="1" ht="15" x14ac:dyDescent="0.25">
      <c r="A180" s="52"/>
      <c r="B180" s="51"/>
      <c r="C180" s="238" t="s">
        <v>121</v>
      </c>
      <c r="D180" s="238"/>
      <c r="E180" s="238"/>
      <c r="F180" s="238"/>
      <c r="G180" s="238"/>
      <c r="H180" s="238"/>
      <c r="I180" s="238"/>
      <c r="J180" s="238"/>
      <c r="K180" s="238"/>
      <c r="L180" s="238"/>
      <c r="M180" s="238"/>
      <c r="N180" s="238"/>
      <c r="O180" s="238"/>
      <c r="P180" s="83">
        <v>16153.14</v>
      </c>
      <c r="Q180" s="81"/>
      <c r="R180" s="97"/>
      <c r="HH180" s="42"/>
      <c r="HI180" s="3" t="s">
        <v>121</v>
      </c>
    </row>
    <row r="181" spans="1:217" customFormat="1" ht="15" x14ac:dyDescent="0.25">
      <c r="A181" s="52"/>
      <c r="B181" s="51"/>
      <c r="C181" s="238" t="s">
        <v>122</v>
      </c>
      <c r="D181" s="238"/>
      <c r="E181" s="238"/>
      <c r="F181" s="238"/>
      <c r="G181" s="238"/>
      <c r="H181" s="238"/>
      <c r="I181" s="238"/>
      <c r="J181" s="238"/>
      <c r="K181" s="238"/>
      <c r="L181" s="238"/>
      <c r="M181" s="238"/>
      <c r="N181" s="238"/>
      <c r="O181" s="238"/>
      <c r="P181" s="83">
        <v>7936.49</v>
      </c>
      <c r="Q181" s="81"/>
      <c r="R181" s="97"/>
      <c r="HH181" s="42"/>
      <c r="HI181" s="3" t="s">
        <v>122</v>
      </c>
    </row>
    <row r="182" spans="1:217" customFormat="1" ht="15" x14ac:dyDescent="0.25">
      <c r="A182" s="52"/>
      <c r="B182" s="51"/>
      <c r="C182" s="238" t="s">
        <v>118</v>
      </c>
      <c r="D182" s="238"/>
      <c r="E182" s="238"/>
      <c r="F182" s="238"/>
      <c r="G182" s="238"/>
      <c r="H182" s="238"/>
      <c r="I182" s="238"/>
      <c r="J182" s="238"/>
      <c r="K182" s="238"/>
      <c r="L182" s="238"/>
      <c r="M182" s="238"/>
      <c r="N182" s="238"/>
      <c r="O182" s="238"/>
      <c r="P182" s="83">
        <v>31055.75</v>
      </c>
      <c r="Q182" s="81"/>
      <c r="R182" s="97"/>
      <c r="HH182" s="42"/>
      <c r="HI182" s="3" t="s">
        <v>118</v>
      </c>
    </row>
    <row r="183" spans="1:217" customFormat="1" ht="15" x14ac:dyDescent="0.25">
      <c r="A183" s="52"/>
      <c r="B183" s="51"/>
      <c r="C183" s="238" t="s">
        <v>123</v>
      </c>
      <c r="D183" s="238"/>
      <c r="E183" s="238"/>
      <c r="F183" s="238"/>
      <c r="G183" s="238"/>
      <c r="H183" s="238"/>
      <c r="I183" s="238"/>
      <c r="J183" s="238"/>
      <c r="K183" s="238"/>
      <c r="L183" s="238"/>
      <c r="M183" s="238"/>
      <c r="N183" s="238"/>
      <c r="O183" s="238"/>
      <c r="P183" s="83">
        <v>45149.15</v>
      </c>
      <c r="Q183" s="81"/>
      <c r="R183" s="97"/>
      <c r="HH183" s="42"/>
      <c r="HI183" s="3" t="s">
        <v>123</v>
      </c>
    </row>
    <row r="184" spans="1:217" customFormat="1" ht="15" x14ac:dyDescent="0.25">
      <c r="A184" s="52"/>
      <c r="B184" s="51"/>
      <c r="C184" s="238" t="s">
        <v>124</v>
      </c>
      <c r="D184" s="238"/>
      <c r="E184" s="238"/>
      <c r="F184" s="238"/>
      <c r="G184" s="238"/>
      <c r="H184" s="238"/>
      <c r="I184" s="238"/>
      <c r="J184" s="238"/>
      <c r="K184" s="238"/>
      <c r="L184" s="238"/>
      <c r="M184" s="238"/>
      <c r="N184" s="238"/>
      <c r="O184" s="238"/>
      <c r="P184" s="83">
        <v>23738.22</v>
      </c>
      <c r="Q184" s="81"/>
      <c r="R184" s="97"/>
      <c r="HH184" s="42"/>
      <c r="HI184" s="3" t="s">
        <v>124</v>
      </c>
    </row>
    <row r="185" spans="1:217" customFormat="1" ht="15" x14ac:dyDescent="0.25">
      <c r="A185" s="52"/>
      <c r="B185" s="51"/>
      <c r="C185" s="238" t="s">
        <v>125</v>
      </c>
      <c r="D185" s="238"/>
      <c r="E185" s="238"/>
      <c r="F185" s="238"/>
      <c r="G185" s="238"/>
      <c r="H185" s="238"/>
      <c r="I185" s="238"/>
      <c r="J185" s="238"/>
      <c r="K185" s="238"/>
      <c r="L185" s="238"/>
      <c r="M185" s="238"/>
      <c r="N185" s="238"/>
      <c r="O185" s="238"/>
      <c r="P185" s="83">
        <v>1296246.78</v>
      </c>
      <c r="Q185" s="81"/>
      <c r="R185" s="97"/>
      <c r="HH185" s="42"/>
      <c r="HI185" s="3" t="s">
        <v>125</v>
      </c>
    </row>
    <row r="186" spans="1:217" customFormat="1" ht="15" x14ac:dyDescent="0.25">
      <c r="A186" s="52"/>
      <c r="B186" s="51"/>
      <c r="C186" s="238" t="s">
        <v>126</v>
      </c>
      <c r="D186" s="238"/>
      <c r="E186" s="238"/>
      <c r="F186" s="238"/>
      <c r="G186" s="238"/>
      <c r="H186" s="238"/>
      <c r="I186" s="238"/>
      <c r="J186" s="238"/>
      <c r="K186" s="238"/>
      <c r="L186" s="238"/>
      <c r="M186" s="238"/>
      <c r="N186" s="238"/>
      <c r="O186" s="238"/>
      <c r="P186" s="83">
        <v>1155928.8999999999</v>
      </c>
      <c r="Q186" s="81"/>
      <c r="R186" s="97"/>
      <c r="HH186" s="42"/>
      <c r="HI186" s="3" t="s">
        <v>126</v>
      </c>
    </row>
    <row r="187" spans="1:217" customFormat="1" ht="15" x14ac:dyDescent="0.25">
      <c r="A187" s="52"/>
      <c r="B187" s="51"/>
      <c r="C187" s="238" t="s">
        <v>127</v>
      </c>
      <c r="D187" s="238"/>
      <c r="E187" s="238"/>
      <c r="F187" s="238"/>
      <c r="G187" s="238"/>
      <c r="H187" s="238"/>
      <c r="I187" s="238"/>
      <c r="J187" s="238"/>
      <c r="K187" s="238"/>
      <c r="L187" s="238"/>
      <c r="M187" s="238"/>
      <c r="N187" s="238"/>
      <c r="O187" s="238"/>
      <c r="P187" s="83">
        <v>140317.88</v>
      </c>
      <c r="Q187" s="81"/>
      <c r="R187" s="97"/>
      <c r="HH187" s="42"/>
      <c r="HI187" s="3" t="s">
        <v>127</v>
      </c>
    </row>
    <row r="188" spans="1:217" customFormat="1" ht="15" x14ac:dyDescent="0.25">
      <c r="A188" s="52"/>
      <c r="B188" s="51"/>
      <c r="C188" s="238" t="s">
        <v>149</v>
      </c>
      <c r="D188" s="238"/>
      <c r="E188" s="238"/>
      <c r="F188" s="238"/>
      <c r="G188" s="238"/>
      <c r="H188" s="238"/>
      <c r="I188" s="238"/>
      <c r="J188" s="238"/>
      <c r="K188" s="238"/>
      <c r="L188" s="238"/>
      <c r="M188" s="238"/>
      <c r="N188" s="238"/>
      <c r="O188" s="238"/>
      <c r="P188" s="83">
        <v>31558.69</v>
      </c>
      <c r="Q188" s="81"/>
      <c r="R188" s="97"/>
      <c r="HH188" s="42"/>
      <c r="HI188" s="3" t="s">
        <v>149</v>
      </c>
    </row>
    <row r="189" spans="1:217" customFormat="1" ht="15" x14ac:dyDescent="0.25">
      <c r="A189" s="52"/>
      <c r="B189" s="51"/>
      <c r="C189" s="238" t="s">
        <v>150</v>
      </c>
      <c r="D189" s="238"/>
      <c r="E189" s="238"/>
      <c r="F189" s="238"/>
      <c r="G189" s="238"/>
      <c r="H189" s="238"/>
      <c r="I189" s="238"/>
      <c r="J189" s="238"/>
      <c r="K189" s="238"/>
      <c r="L189" s="238"/>
      <c r="M189" s="238"/>
      <c r="N189" s="238"/>
      <c r="O189" s="238"/>
      <c r="P189" s="83">
        <v>31558.69</v>
      </c>
      <c r="Q189" s="81"/>
      <c r="R189" s="97"/>
      <c r="HH189" s="42"/>
      <c r="HI189" s="3" t="s">
        <v>150</v>
      </c>
    </row>
    <row r="190" spans="1:217" customFormat="1" ht="15" x14ac:dyDescent="0.25">
      <c r="A190" s="52"/>
      <c r="B190" s="51"/>
      <c r="C190" s="238" t="s">
        <v>151</v>
      </c>
      <c r="D190" s="238"/>
      <c r="E190" s="238"/>
      <c r="F190" s="238"/>
      <c r="G190" s="238"/>
      <c r="H190" s="238"/>
      <c r="I190" s="238"/>
      <c r="J190" s="238"/>
      <c r="K190" s="238"/>
      <c r="L190" s="238"/>
      <c r="M190" s="238"/>
      <c r="N190" s="238"/>
      <c r="O190" s="238"/>
      <c r="P190" s="84"/>
      <c r="Q190" s="81"/>
      <c r="R190" s="97"/>
      <c r="HH190" s="42"/>
      <c r="HI190" s="3" t="s">
        <v>151</v>
      </c>
    </row>
    <row r="191" spans="1:217" customFormat="1" ht="15" x14ac:dyDescent="0.25">
      <c r="A191" s="52"/>
      <c r="B191" s="51"/>
      <c r="C191" s="238" t="s">
        <v>152</v>
      </c>
      <c r="D191" s="238"/>
      <c r="E191" s="238"/>
      <c r="F191" s="238"/>
      <c r="G191" s="238"/>
      <c r="H191" s="238"/>
      <c r="I191" s="238"/>
      <c r="J191" s="238"/>
      <c r="K191" s="238"/>
      <c r="L191" s="238"/>
      <c r="M191" s="238"/>
      <c r="N191" s="238"/>
      <c r="O191" s="238"/>
      <c r="P191" s="83">
        <v>15027.95</v>
      </c>
      <c r="Q191" s="81"/>
      <c r="R191" s="97"/>
      <c r="HH191" s="42"/>
      <c r="HI191" s="3" t="s">
        <v>152</v>
      </c>
    </row>
    <row r="192" spans="1:217" customFormat="1" ht="15" x14ac:dyDescent="0.25">
      <c r="A192" s="52"/>
      <c r="B192" s="51"/>
      <c r="C192" s="238" t="s">
        <v>153</v>
      </c>
      <c r="D192" s="238"/>
      <c r="E192" s="238"/>
      <c r="F192" s="238"/>
      <c r="G192" s="238"/>
      <c r="H192" s="238"/>
      <c r="I192" s="238"/>
      <c r="J192" s="238"/>
      <c r="K192" s="238"/>
      <c r="L192" s="238"/>
      <c r="M192" s="238"/>
      <c r="N192" s="238"/>
      <c r="O192" s="238"/>
      <c r="P192" s="83">
        <v>11120.68</v>
      </c>
      <c r="Q192" s="81"/>
      <c r="R192" s="97"/>
      <c r="HH192" s="42"/>
      <c r="HI192" s="3" t="s">
        <v>153</v>
      </c>
    </row>
    <row r="193" spans="1:245" customFormat="1" ht="15" x14ac:dyDescent="0.25">
      <c r="A193" s="52"/>
      <c r="B193" s="51"/>
      <c r="C193" s="238" t="s">
        <v>154</v>
      </c>
      <c r="D193" s="238"/>
      <c r="E193" s="238"/>
      <c r="F193" s="238"/>
      <c r="G193" s="238"/>
      <c r="H193" s="238"/>
      <c r="I193" s="238"/>
      <c r="J193" s="238"/>
      <c r="K193" s="238"/>
      <c r="L193" s="238"/>
      <c r="M193" s="238"/>
      <c r="N193" s="238"/>
      <c r="O193" s="238"/>
      <c r="P193" s="83">
        <v>5410.06</v>
      </c>
      <c r="Q193" s="81"/>
      <c r="R193" s="97"/>
      <c r="HH193" s="42"/>
      <c r="HI193" s="3" t="s">
        <v>154</v>
      </c>
    </row>
    <row r="194" spans="1:245" customFormat="1" ht="15" x14ac:dyDescent="0.25">
      <c r="A194" s="52"/>
      <c r="B194" s="51"/>
      <c r="C194" s="238" t="s">
        <v>158</v>
      </c>
      <c r="D194" s="238"/>
      <c r="E194" s="238"/>
      <c r="F194" s="238"/>
      <c r="G194" s="238"/>
      <c r="H194" s="238"/>
      <c r="I194" s="238"/>
      <c r="J194" s="238"/>
      <c r="K194" s="238"/>
      <c r="L194" s="238"/>
      <c r="M194" s="238"/>
      <c r="N194" s="238"/>
      <c r="O194" s="238"/>
      <c r="P194" s="83">
        <v>61573.46</v>
      </c>
      <c r="Q194" s="81"/>
      <c r="R194" s="97"/>
      <c r="HH194" s="42"/>
      <c r="HI194" s="3" t="s">
        <v>158</v>
      </c>
    </row>
    <row r="195" spans="1:245" customFormat="1" ht="15" x14ac:dyDescent="0.25">
      <c r="A195" s="52"/>
      <c r="B195" s="51"/>
      <c r="C195" s="238" t="s">
        <v>159</v>
      </c>
      <c r="D195" s="238"/>
      <c r="E195" s="238"/>
      <c r="F195" s="238"/>
      <c r="G195" s="238"/>
      <c r="H195" s="238"/>
      <c r="I195" s="238"/>
      <c r="J195" s="238"/>
      <c r="K195" s="238"/>
      <c r="L195" s="238"/>
      <c r="M195" s="238"/>
      <c r="N195" s="238"/>
      <c r="O195" s="238"/>
      <c r="P195" s="83">
        <v>56269.83</v>
      </c>
      <c r="Q195" s="81"/>
      <c r="R195" s="97"/>
      <c r="HH195" s="42"/>
      <c r="HI195" s="3" t="s">
        <v>159</v>
      </c>
    </row>
    <row r="196" spans="1:245" customFormat="1" ht="15" x14ac:dyDescent="0.25">
      <c r="A196" s="52"/>
      <c r="B196" s="51"/>
      <c r="C196" s="238" t="s">
        <v>160</v>
      </c>
      <c r="D196" s="238"/>
      <c r="E196" s="238"/>
      <c r="F196" s="238"/>
      <c r="G196" s="238"/>
      <c r="H196" s="238"/>
      <c r="I196" s="238"/>
      <c r="J196" s="238"/>
      <c r="K196" s="238"/>
      <c r="L196" s="238"/>
      <c r="M196" s="238"/>
      <c r="N196" s="238"/>
      <c r="O196" s="238"/>
      <c r="P196" s="83">
        <v>29148.28</v>
      </c>
      <c r="Q196" s="81"/>
      <c r="R196" s="97"/>
      <c r="HH196" s="42"/>
      <c r="HI196" s="3" t="s">
        <v>160</v>
      </c>
    </row>
    <row r="197" spans="1:245" customFormat="1" ht="15" x14ac:dyDescent="0.25">
      <c r="A197" s="52"/>
      <c r="B197" s="79"/>
      <c r="C197" s="240" t="s">
        <v>161</v>
      </c>
      <c r="D197" s="240"/>
      <c r="E197" s="240"/>
      <c r="F197" s="240"/>
      <c r="G197" s="240"/>
      <c r="H197" s="240"/>
      <c r="I197" s="240"/>
      <c r="J197" s="240"/>
      <c r="K197" s="240"/>
      <c r="L197" s="240"/>
      <c r="M197" s="240"/>
      <c r="N197" s="240"/>
      <c r="O197" s="240"/>
      <c r="P197" s="85">
        <v>1514081.74</v>
      </c>
      <c r="HH197" s="42"/>
      <c r="HJ197" s="42" t="s">
        <v>161</v>
      </c>
    </row>
    <row r="198" spans="1:245" customFormat="1" ht="15" x14ac:dyDescent="0.25">
      <c r="A198" s="52"/>
      <c r="B198" s="79"/>
      <c r="C198" s="240" t="s">
        <v>132</v>
      </c>
      <c r="D198" s="240"/>
      <c r="E198" s="240"/>
      <c r="F198" s="240"/>
      <c r="G198" s="240"/>
      <c r="H198" s="240"/>
      <c r="I198" s="240"/>
      <c r="J198" s="240"/>
      <c r="K198" s="240"/>
      <c r="L198" s="240"/>
      <c r="M198" s="240"/>
      <c r="N198" s="240"/>
      <c r="O198" s="240"/>
      <c r="P198" s="88"/>
      <c r="HK198" s="42" t="s">
        <v>132</v>
      </c>
    </row>
    <row r="199" spans="1:245" customFormat="1" ht="15" x14ac:dyDescent="0.25">
      <c r="A199" s="52"/>
      <c r="B199" s="79"/>
      <c r="C199" s="241" t="s">
        <v>133</v>
      </c>
      <c r="D199" s="241"/>
      <c r="E199" s="241"/>
      <c r="F199" s="241"/>
      <c r="G199" s="241"/>
      <c r="H199" s="241"/>
      <c r="I199" s="241"/>
      <c r="J199" s="241"/>
      <c r="K199" s="241"/>
      <c r="L199" s="241"/>
      <c r="M199" s="241"/>
      <c r="N199" s="241"/>
      <c r="O199" s="241"/>
      <c r="P199" s="83">
        <v>1155928.8999999999</v>
      </c>
      <c r="HK199" s="42"/>
      <c r="HL199" s="3" t="s">
        <v>133</v>
      </c>
    </row>
    <row r="200" spans="1:245" customFormat="1" ht="15" x14ac:dyDescent="0.25">
      <c r="A200" s="52"/>
      <c r="B200" s="79"/>
      <c r="C200" s="241" t="s">
        <v>134</v>
      </c>
      <c r="D200" s="241"/>
      <c r="E200" s="241"/>
      <c r="F200" s="241"/>
      <c r="G200" s="241"/>
      <c r="H200" s="241"/>
      <c r="I200" s="241"/>
      <c r="J200" s="241"/>
      <c r="K200" s="90">
        <v>127.892</v>
      </c>
      <c r="L200" s="241"/>
      <c r="M200" s="241"/>
      <c r="N200" s="241"/>
      <c r="O200" s="241"/>
      <c r="P200" s="84"/>
      <c r="HK200" s="42"/>
      <c r="HM200" s="3" t="s">
        <v>134</v>
      </c>
    </row>
    <row r="201" spans="1:245" customFormat="1" ht="15" x14ac:dyDescent="0.25">
      <c r="A201" s="52"/>
      <c r="B201" s="79"/>
      <c r="C201" s="241" t="s">
        <v>135</v>
      </c>
      <c r="D201" s="241"/>
      <c r="E201" s="241"/>
      <c r="F201" s="241"/>
      <c r="G201" s="241"/>
      <c r="H201" s="241"/>
      <c r="I201" s="241"/>
      <c r="J201" s="241"/>
      <c r="K201" s="91">
        <v>17.68</v>
      </c>
      <c r="L201" s="241"/>
      <c r="M201" s="241"/>
      <c r="N201" s="241"/>
      <c r="O201" s="241"/>
      <c r="P201" s="84"/>
      <c r="HK201" s="42"/>
      <c r="HM201" s="3" t="s">
        <v>135</v>
      </c>
    </row>
    <row r="202" spans="1:245" customFormat="1" ht="15.75" hidden="1" customHeight="1" x14ac:dyDescent="0.25">
      <c r="A202" s="4"/>
      <c r="B202" s="98"/>
      <c r="C202" s="99"/>
      <c r="D202" s="99"/>
      <c r="E202" s="99"/>
      <c r="F202" s="99"/>
      <c r="G202" s="99"/>
      <c r="H202" s="99"/>
      <c r="I202" s="99"/>
      <c r="J202" s="99"/>
      <c r="K202" s="99"/>
      <c r="L202" s="99"/>
      <c r="M202" s="99"/>
      <c r="N202" s="100"/>
      <c r="O202" s="101"/>
      <c r="P202" s="102"/>
    </row>
    <row r="203" spans="1:245" s="103" customFormat="1" ht="14.25" customHeight="1" x14ac:dyDescent="0.2">
      <c r="A203" s="104"/>
      <c r="B203" s="104"/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5"/>
      <c r="R203" s="105"/>
      <c r="AB203" s="106"/>
      <c r="AC203" s="106"/>
      <c r="AD203" s="106"/>
      <c r="AE203" s="106"/>
      <c r="AF203" s="106"/>
      <c r="AG203" s="106"/>
      <c r="AH203" s="106"/>
      <c r="AI203" s="106"/>
      <c r="AJ203" s="106"/>
      <c r="AK203" s="106"/>
      <c r="AL203" s="106"/>
      <c r="AM203" s="106"/>
      <c r="AN203" s="106"/>
      <c r="AO203" s="106"/>
      <c r="AP203" s="106"/>
      <c r="AQ203" s="106"/>
      <c r="AR203" s="106"/>
      <c r="AS203" s="106"/>
      <c r="AT203" s="106"/>
      <c r="AU203" s="106"/>
      <c r="AV203" s="106"/>
      <c r="AW203" s="106"/>
      <c r="AX203" s="106"/>
      <c r="AY203" s="106"/>
      <c r="AZ203" s="106"/>
      <c r="BA203" s="106"/>
      <c r="BB203" s="106"/>
      <c r="BC203" s="106"/>
      <c r="BD203" s="106"/>
      <c r="BE203" s="106"/>
      <c r="BF203" s="106"/>
      <c r="BG203" s="106"/>
      <c r="BH203" s="106"/>
      <c r="BI203" s="106"/>
      <c r="BJ203" s="106"/>
      <c r="BK203" s="106"/>
      <c r="BL203" s="106"/>
      <c r="BM203" s="106"/>
      <c r="BN203" s="106"/>
      <c r="BO203" s="106"/>
      <c r="BP203" s="106"/>
      <c r="BQ203" s="106"/>
      <c r="BR203" s="106"/>
      <c r="BS203" s="106"/>
      <c r="BT203" s="106"/>
      <c r="BU203" s="106"/>
      <c r="BV203" s="106"/>
      <c r="BW203" s="106"/>
      <c r="BX203" s="106"/>
      <c r="BY203" s="106"/>
      <c r="BZ203" s="106"/>
      <c r="CA203" s="106"/>
      <c r="CB203" s="106"/>
      <c r="CC203" s="106"/>
      <c r="CD203" s="106"/>
      <c r="CE203" s="106"/>
      <c r="CF203" s="106"/>
      <c r="CG203" s="106"/>
      <c r="CH203" s="106"/>
      <c r="CI203" s="106"/>
      <c r="CJ203" s="106"/>
      <c r="CK203" s="106"/>
      <c r="CL203" s="106"/>
      <c r="CM203" s="106"/>
      <c r="CN203" s="106"/>
      <c r="CO203" s="106"/>
      <c r="CP203" s="106"/>
      <c r="CQ203" s="106"/>
      <c r="CR203" s="106"/>
      <c r="CS203" s="106"/>
      <c r="CT203" s="106"/>
      <c r="CU203" s="106"/>
      <c r="CV203" s="106"/>
      <c r="CW203" s="106"/>
      <c r="CX203" s="106"/>
      <c r="CY203" s="106"/>
      <c r="CZ203" s="106"/>
      <c r="DA203" s="106"/>
      <c r="DB203" s="106"/>
      <c r="DC203" s="106"/>
      <c r="DD203" s="106"/>
      <c r="DE203" s="106"/>
      <c r="DF203" s="106"/>
      <c r="DG203" s="106"/>
      <c r="DH203" s="106"/>
      <c r="DI203" s="106"/>
      <c r="DJ203" s="106"/>
      <c r="DK203" s="106"/>
      <c r="DL203" s="106"/>
      <c r="DM203" s="106"/>
      <c r="DN203" s="106"/>
      <c r="DO203" s="106"/>
      <c r="DP203" s="106"/>
      <c r="DQ203" s="106"/>
      <c r="DR203" s="106"/>
      <c r="DS203" s="106"/>
      <c r="DT203" s="106"/>
      <c r="DU203" s="106"/>
      <c r="DV203" s="106"/>
      <c r="DW203" s="106"/>
      <c r="DX203" s="106"/>
      <c r="DY203" s="106"/>
      <c r="DZ203" s="106"/>
      <c r="EA203" s="106"/>
      <c r="EB203" s="106"/>
      <c r="EC203" s="106"/>
      <c r="ED203" s="106"/>
      <c r="EE203" s="106"/>
      <c r="EF203" s="106"/>
      <c r="EG203" s="106"/>
      <c r="EH203" s="106"/>
      <c r="EI203" s="106"/>
      <c r="EJ203" s="106"/>
      <c r="EK203" s="106"/>
      <c r="EL203" s="106"/>
      <c r="EM203" s="106"/>
      <c r="EN203" s="106"/>
      <c r="EO203" s="106"/>
      <c r="EP203" s="106"/>
      <c r="EQ203" s="106"/>
      <c r="ER203" s="106"/>
      <c r="ES203" s="106"/>
      <c r="ET203" s="106"/>
      <c r="EU203" s="106"/>
      <c r="EV203" s="106"/>
      <c r="EW203" s="106"/>
      <c r="EX203" s="106"/>
      <c r="EY203" s="106"/>
      <c r="EZ203" s="106"/>
      <c r="FA203" s="106"/>
      <c r="FB203" s="106"/>
      <c r="FC203" s="106"/>
      <c r="FD203" s="106"/>
      <c r="FE203" s="106"/>
      <c r="FF203" s="106"/>
      <c r="FG203" s="106"/>
      <c r="FH203" s="106"/>
      <c r="FI203" s="106"/>
      <c r="FJ203" s="106"/>
      <c r="FK203" s="106"/>
      <c r="FL203" s="106"/>
      <c r="FM203" s="106"/>
      <c r="FN203" s="106"/>
      <c r="FO203" s="106"/>
      <c r="FP203" s="106"/>
      <c r="FQ203" s="106"/>
      <c r="FR203" s="106"/>
      <c r="FS203" s="106"/>
      <c r="FT203" s="106"/>
      <c r="FU203" s="106"/>
      <c r="FV203" s="106"/>
      <c r="FW203" s="106"/>
      <c r="FX203" s="106"/>
      <c r="FY203" s="106"/>
      <c r="FZ203" s="106"/>
      <c r="GA203" s="106"/>
      <c r="GB203" s="106"/>
      <c r="GC203" s="106"/>
      <c r="GD203" s="106"/>
      <c r="GE203" s="106"/>
      <c r="GF203" s="106"/>
      <c r="GG203" s="106"/>
      <c r="GH203" s="106"/>
      <c r="GI203" s="106"/>
      <c r="GJ203" s="106"/>
      <c r="GK203" s="106"/>
      <c r="GL203" s="106"/>
      <c r="GM203" s="106"/>
      <c r="GN203" s="106"/>
      <c r="GO203" s="106"/>
      <c r="GP203" s="106"/>
      <c r="GQ203" s="106"/>
      <c r="GR203" s="106"/>
      <c r="GS203" s="106"/>
      <c r="GT203" s="106"/>
      <c r="GU203" s="106"/>
      <c r="GV203" s="106"/>
      <c r="GW203" s="106"/>
      <c r="GX203" s="106"/>
      <c r="GY203" s="106"/>
      <c r="GZ203" s="106"/>
      <c r="HA203" s="106"/>
      <c r="HB203" s="106"/>
      <c r="HC203" s="106"/>
      <c r="HD203" s="106"/>
      <c r="HE203" s="106"/>
      <c r="HF203" s="106"/>
      <c r="HG203" s="106"/>
      <c r="HH203" s="106"/>
      <c r="HI203" s="106"/>
      <c r="HJ203" s="106"/>
      <c r="HK203" s="106"/>
      <c r="HL203" s="106"/>
      <c r="HM203" s="106"/>
      <c r="HN203" s="106"/>
      <c r="HO203" s="106"/>
      <c r="HP203" s="106"/>
      <c r="HQ203" s="106"/>
      <c r="HR203" s="106"/>
      <c r="HS203" s="106"/>
      <c r="HT203" s="106"/>
      <c r="HU203" s="106"/>
      <c r="HV203" s="106"/>
      <c r="HW203" s="106"/>
      <c r="HX203" s="106"/>
      <c r="HY203" s="106"/>
      <c r="HZ203" s="106"/>
      <c r="IA203" s="106"/>
      <c r="IB203" s="106"/>
      <c r="IC203" s="106"/>
      <c r="ID203" s="106"/>
      <c r="IE203" s="106"/>
      <c r="IF203" s="106"/>
      <c r="IG203" s="106"/>
      <c r="IH203" s="106"/>
      <c r="II203" s="106"/>
      <c r="IJ203" s="106"/>
      <c r="IK203" s="106"/>
    </row>
    <row r="204" spans="1:245" s="21" customFormat="1" ht="15" x14ac:dyDescent="0.25">
      <c r="A204" s="6"/>
      <c r="B204" s="107" t="s">
        <v>162</v>
      </c>
      <c r="C204" s="242"/>
      <c r="D204" s="242"/>
      <c r="E204" s="242"/>
      <c r="F204" s="242"/>
      <c r="G204" s="242"/>
      <c r="H204" s="242"/>
      <c r="I204" s="243"/>
      <c r="J204" s="243"/>
      <c r="K204" s="243"/>
      <c r="L204" s="243"/>
      <c r="M204" s="243"/>
      <c r="N204" s="243"/>
      <c r="O204"/>
      <c r="P204"/>
      <c r="Q204" s="2"/>
      <c r="R204" s="2"/>
      <c r="S204"/>
      <c r="T204"/>
      <c r="U204"/>
      <c r="V204"/>
      <c r="W204"/>
      <c r="X204"/>
      <c r="Y204"/>
      <c r="Z204"/>
      <c r="AA204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  <c r="EM204" s="7"/>
      <c r="EN204" s="7"/>
      <c r="EO204" s="7"/>
      <c r="EP204" s="7"/>
      <c r="EQ204" s="7"/>
      <c r="ER204" s="7"/>
      <c r="ES204" s="7"/>
      <c r="ET204" s="7"/>
      <c r="EU204" s="7"/>
      <c r="EV204" s="7"/>
      <c r="EW204" s="7"/>
      <c r="EX204" s="7"/>
      <c r="EY204" s="7"/>
      <c r="EZ204" s="7"/>
      <c r="FA204" s="7"/>
      <c r="FB204" s="7"/>
      <c r="FC204" s="7"/>
      <c r="FD204" s="7"/>
      <c r="FE204" s="7"/>
      <c r="FF204" s="7"/>
      <c r="FG204" s="7"/>
      <c r="FH204" s="7"/>
      <c r="FI204" s="7"/>
      <c r="FJ204" s="7"/>
      <c r="FK204" s="7"/>
      <c r="FL204" s="7"/>
      <c r="FM204" s="7"/>
      <c r="FN204" s="7"/>
      <c r="FO204" s="7"/>
      <c r="FP204" s="7"/>
      <c r="FQ204" s="7"/>
      <c r="FR204" s="7"/>
      <c r="FS204" s="7"/>
      <c r="FT204" s="7"/>
      <c r="FU204" s="7"/>
      <c r="FV204" s="7"/>
      <c r="FW204" s="7"/>
      <c r="FX204" s="7"/>
      <c r="FY204" s="7"/>
      <c r="FZ204" s="7"/>
      <c r="GA204" s="7"/>
      <c r="GB204" s="7"/>
      <c r="GC204" s="7"/>
      <c r="GD204" s="7"/>
      <c r="GE204" s="7"/>
      <c r="GF204" s="7"/>
      <c r="GG204" s="7"/>
      <c r="GH204" s="7"/>
      <c r="GI204" s="7"/>
      <c r="GJ204" s="7"/>
      <c r="GK204" s="7"/>
      <c r="GL204" s="7"/>
      <c r="GM204" s="7"/>
      <c r="GN204" s="7"/>
      <c r="GO204" s="7"/>
      <c r="GP204" s="7"/>
      <c r="GQ204" s="7"/>
      <c r="GR204" s="7"/>
      <c r="GS204" s="7"/>
      <c r="GT204" s="7"/>
      <c r="GU204" s="7"/>
      <c r="GV204" s="7"/>
      <c r="GW204" s="7"/>
      <c r="GX204" s="7"/>
      <c r="GY204" s="7"/>
      <c r="GZ204" s="7"/>
      <c r="HA204" s="7"/>
      <c r="HB204" s="7"/>
      <c r="HC204" s="7"/>
      <c r="HD204" s="7"/>
      <c r="HE204" s="7"/>
      <c r="HF204" s="7"/>
      <c r="HG204" s="7"/>
      <c r="HH204" s="7"/>
      <c r="HI204" s="7"/>
      <c r="HJ204" s="7"/>
      <c r="HK204" s="7"/>
      <c r="HL204" s="7"/>
      <c r="HM204" s="7"/>
      <c r="HN204" s="7" t="s">
        <v>6</v>
      </c>
      <c r="HO204" s="7" t="s">
        <v>6</v>
      </c>
      <c r="HP204" s="7" t="s">
        <v>6</v>
      </c>
      <c r="HQ204" s="7" t="s">
        <v>6</v>
      </c>
      <c r="HR204" s="7" t="s">
        <v>6</v>
      </c>
      <c r="HS204" s="7" t="s">
        <v>6</v>
      </c>
      <c r="HT204" s="7" t="s">
        <v>6</v>
      </c>
      <c r="HU204" s="7" t="s">
        <v>6</v>
      </c>
      <c r="HV204" s="7" t="s">
        <v>6</v>
      </c>
      <c r="HW204" s="7" t="s">
        <v>6</v>
      </c>
      <c r="HX204" s="7" t="s">
        <v>6</v>
      </c>
      <c r="HY204" s="7" t="s">
        <v>6</v>
      </c>
      <c r="HZ204" s="7"/>
      <c r="IA204" s="7"/>
      <c r="IB204" s="7"/>
      <c r="IC204" s="7"/>
      <c r="ID204" s="7"/>
      <c r="IE204" s="7"/>
      <c r="IF204" s="7"/>
      <c r="IG204" s="7"/>
      <c r="IH204" s="7"/>
      <c r="II204" s="7"/>
      <c r="IJ204" s="7"/>
      <c r="IK204" s="7"/>
    </row>
    <row r="205" spans="1:245" s="108" customFormat="1" ht="16.5" customHeight="1" x14ac:dyDescent="0.25">
      <c r="A205" s="11"/>
      <c r="B205" s="107"/>
      <c r="C205" s="191" t="s">
        <v>163</v>
      </c>
      <c r="D205" s="191"/>
      <c r="E205" s="191"/>
      <c r="F205" s="191"/>
      <c r="G205" s="191"/>
      <c r="H205" s="191"/>
      <c r="I205" s="191"/>
      <c r="J205" s="191"/>
      <c r="K205" s="191"/>
      <c r="L205" s="191"/>
      <c r="M205" s="191"/>
      <c r="N205" s="191"/>
      <c r="Q205" s="109"/>
      <c r="R205" s="109"/>
      <c r="AB205" s="110"/>
      <c r="AC205" s="110"/>
      <c r="AD205" s="110"/>
      <c r="AE205" s="110"/>
      <c r="AF205" s="110"/>
      <c r="AG205" s="110"/>
      <c r="AH205" s="110"/>
      <c r="AI205" s="110"/>
      <c r="AJ205" s="110"/>
      <c r="AK205" s="110"/>
      <c r="AL205" s="110"/>
      <c r="AM205" s="110"/>
      <c r="AN205" s="110"/>
      <c r="AO205" s="110"/>
      <c r="AP205" s="110"/>
      <c r="AQ205" s="110"/>
      <c r="AR205" s="110"/>
      <c r="AS205" s="110"/>
      <c r="AT205" s="110"/>
      <c r="AU205" s="110"/>
      <c r="AV205" s="110"/>
      <c r="AW205" s="110"/>
      <c r="AX205" s="110"/>
      <c r="AY205" s="110"/>
      <c r="AZ205" s="110"/>
      <c r="BA205" s="110"/>
      <c r="BB205" s="110"/>
      <c r="BC205" s="110"/>
      <c r="BD205" s="110"/>
      <c r="BE205" s="110"/>
      <c r="BF205" s="110"/>
      <c r="BG205" s="110"/>
      <c r="BH205" s="110"/>
      <c r="BI205" s="110"/>
      <c r="BJ205" s="110"/>
      <c r="BK205" s="110"/>
      <c r="BL205" s="110"/>
      <c r="BM205" s="110"/>
      <c r="BN205" s="110"/>
      <c r="BO205" s="110"/>
      <c r="BP205" s="110"/>
      <c r="BQ205" s="110"/>
      <c r="BR205" s="110"/>
      <c r="BS205" s="110"/>
      <c r="BT205" s="110"/>
      <c r="BU205" s="110"/>
      <c r="BV205" s="110"/>
      <c r="BW205" s="110"/>
      <c r="BX205" s="110"/>
      <c r="BY205" s="110"/>
      <c r="BZ205" s="110"/>
      <c r="CA205" s="110"/>
      <c r="CB205" s="110"/>
      <c r="CC205" s="110"/>
      <c r="CD205" s="110"/>
      <c r="CE205" s="110"/>
      <c r="CF205" s="110"/>
      <c r="CG205" s="110"/>
      <c r="CH205" s="110"/>
      <c r="CI205" s="110"/>
      <c r="CJ205" s="110"/>
      <c r="CK205" s="110"/>
      <c r="CL205" s="110"/>
      <c r="CM205" s="110"/>
      <c r="CN205" s="110"/>
      <c r="CO205" s="110"/>
      <c r="CP205" s="110"/>
      <c r="CQ205" s="110"/>
      <c r="CR205" s="110"/>
      <c r="CS205" s="110"/>
      <c r="CT205" s="110"/>
      <c r="CU205" s="110"/>
      <c r="CV205" s="110"/>
      <c r="CW205" s="110"/>
      <c r="CX205" s="110"/>
      <c r="CY205" s="110"/>
      <c r="CZ205" s="110"/>
      <c r="DA205" s="110"/>
      <c r="DB205" s="110"/>
      <c r="DC205" s="110"/>
      <c r="DD205" s="110"/>
      <c r="DE205" s="110"/>
      <c r="DF205" s="110"/>
      <c r="DG205" s="110"/>
      <c r="DH205" s="110"/>
      <c r="DI205" s="110"/>
      <c r="DJ205" s="110"/>
      <c r="DK205" s="110"/>
      <c r="DL205" s="110"/>
      <c r="DM205" s="110"/>
      <c r="DN205" s="110"/>
      <c r="DO205" s="110"/>
      <c r="DP205" s="110"/>
      <c r="DQ205" s="110"/>
      <c r="DR205" s="110"/>
      <c r="DS205" s="110"/>
      <c r="DT205" s="110"/>
      <c r="DU205" s="110"/>
      <c r="DV205" s="110"/>
      <c r="DW205" s="110"/>
      <c r="DX205" s="110"/>
      <c r="DY205" s="110"/>
      <c r="DZ205" s="110"/>
      <c r="EA205" s="110"/>
      <c r="EB205" s="110"/>
      <c r="EC205" s="110"/>
      <c r="ED205" s="110"/>
      <c r="EE205" s="110"/>
      <c r="EF205" s="110"/>
      <c r="EG205" s="110"/>
      <c r="EH205" s="110"/>
      <c r="EI205" s="110"/>
      <c r="EJ205" s="110"/>
      <c r="EK205" s="110"/>
      <c r="EL205" s="110"/>
      <c r="EM205" s="110"/>
      <c r="EN205" s="110"/>
      <c r="EO205" s="110"/>
      <c r="EP205" s="110"/>
      <c r="EQ205" s="110"/>
      <c r="ER205" s="110"/>
      <c r="ES205" s="110"/>
      <c r="ET205" s="110"/>
      <c r="EU205" s="110"/>
      <c r="EV205" s="110"/>
      <c r="EW205" s="110"/>
      <c r="EX205" s="110"/>
      <c r="EY205" s="110"/>
      <c r="EZ205" s="110"/>
      <c r="FA205" s="110"/>
      <c r="FB205" s="110"/>
      <c r="FC205" s="110"/>
      <c r="FD205" s="110"/>
      <c r="FE205" s="110"/>
      <c r="FF205" s="110"/>
      <c r="FG205" s="110"/>
      <c r="FH205" s="110"/>
      <c r="FI205" s="110"/>
      <c r="FJ205" s="110"/>
      <c r="FK205" s="110"/>
      <c r="FL205" s="110"/>
      <c r="FM205" s="110"/>
      <c r="FN205" s="110"/>
      <c r="FO205" s="110"/>
      <c r="FP205" s="110"/>
      <c r="FQ205" s="110"/>
      <c r="FR205" s="110"/>
      <c r="FS205" s="110"/>
      <c r="FT205" s="110"/>
      <c r="FU205" s="110"/>
      <c r="FV205" s="110"/>
      <c r="FW205" s="110"/>
      <c r="FX205" s="110"/>
      <c r="FY205" s="110"/>
      <c r="FZ205" s="110"/>
      <c r="GA205" s="110"/>
      <c r="GB205" s="110"/>
      <c r="GC205" s="110"/>
      <c r="GD205" s="110"/>
      <c r="GE205" s="110"/>
      <c r="GF205" s="110"/>
      <c r="GG205" s="110"/>
      <c r="GH205" s="110"/>
      <c r="GI205" s="110"/>
      <c r="GJ205" s="110"/>
      <c r="GK205" s="110"/>
      <c r="GL205" s="110"/>
      <c r="GM205" s="110"/>
      <c r="GN205" s="110"/>
      <c r="GO205" s="110"/>
      <c r="GP205" s="110"/>
      <c r="GQ205" s="110"/>
      <c r="GR205" s="110"/>
      <c r="GS205" s="110"/>
      <c r="GT205" s="110"/>
      <c r="GU205" s="110"/>
      <c r="GV205" s="110"/>
      <c r="GW205" s="110"/>
      <c r="GX205" s="110"/>
      <c r="GY205" s="110"/>
      <c r="GZ205" s="110"/>
      <c r="HA205" s="110"/>
      <c r="HB205" s="110"/>
      <c r="HC205" s="110"/>
      <c r="HD205" s="110"/>
      <c r="HE205" s="110"/>
      <c r="HF205" s="110"/>
      <c r="HG205" s="110"/>
      <c r="HH205" s="110"/>
      <c r="HI205" s="110"/>
      <c r="HJ205" s="110"/>
      <c r="HK205" s="110"/>
      <c r="HL205" s="110"/>
      <c r="HM205" s="110"/>
      <c r="HN205" s="110"/>
      <c r="HO205" s="110"/>
      <c r="HP205" s="110"/>
      <c r="HQ205" s="110"/>
      <c r="HR205" s="110"/>
      <c r="HS205" s="110"/>
      <c r="HT205" s="110"/>
      <c r="HU205" s="110"/>
      <c r="HV205" s="110"/>
      <c r="HW205" s="110"/>
      <c r="HX205" s="110"/>
      <c r="HY205" s="110"/>
      <c r="HZ205" s="110"/>
      <c r="IA205" s="110"/>
      <c r="IB205" s="110"/>
      <c r="IC205" s="110"/>
      <c r="ID205" s="110"/>
      <c r="IE205" s="110"/>
      <c r="IF205" s="110"/>
      <c r="IG205" s="110"/>
      <c r="IH205" s="110"/>
      <c r="II205" s="110"/>
      <c r="IJ205" s="110"/>
      <c r="IK205" s="110"/>
    </row>
    <row r="206" spans="1:245" s="21" customFormat="1" ht="15" x14ac:dyDescent="0.25">
      <c r="A206" s="6"/>
      <c r="B206" s="107" t="s">
        <v>164</v>
      </c>
      <c r="C206" s="242"/>
      <c r="D206" s="242"/>
      <c r="E206" s="242"/>
      <c r="F206" s="242"/>
      <c r="G206" s="242"/>
      <c r="H206" s="242"/>
      <c r="I206" s="243"/>
      <c r="J206" s="243"/>
      <c r="K206" s="243"/>
      <c r="L206" s="243"/>
      <c r="M206" s="243"/>
      <c r="N206" s="243"/>
      <c r="O206"/>
      <c r="P206"/>
      <c r="Q206" s="2"/>
      <c r="R206" s="2"/>
      <c r="S206"/>
      <c r="T206"/>
      <c r="U206"/>
      <c r="V206"/>
      <c r="W206"/>
      <c r="X206"/>
      <c r="Y206"/>
      <c r="Z206"/>
      <c r="AA206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  <c r="EM206" s="7"/>
      <c r="EN206" s="7"/>
      <c r="EO206" s="7"/>
      <c r="EP206" s="7"/>
      <c r="EQ206" s="7"/>
      <c r="ER206" s="7"/>
      <c r="ES206" s="7"/>
      <c r="ET206" s="7"/>
      <c r="EU206" s="7"/>
      <c r="EV206" s="7"/>
      <c r="EW206" s="7"/>
      <c r="EX206" s="7"/>
      <c r="EY206" s="7"/>
      <c r="EZ206" s="7"/>
      <c r="FA206" s="7"/>
      <c r="FB206" s="7"/>
      <c r="FC206" s="7"/>
      <c r="FD206" s="7"/>
      <c r="FE206" s="7"/>
      <c r="FF206" s="7"/>
      <c r="FG206" s="7"/>
      <c r="FH206" s="7"/>
      <c r="FI206" s="7"/>
      <c r="FJ206" s="7"/>
      <c r="FK206" s="7"/>
      <c r="FL206" s="7"/>
      <c r="FM206" s="7"/>
      <c r="FN206" s="7"/>
      <c r="FO206" s="7"/>
      <c r="FP206" s="7"/>
      <c r="FQ206" s="7"/>
      <c r="FR206" s="7"/>
      <c r="FS206" s="7"/>
      <c r="FT206" s="7"/>
      <c r="FU206" s="7"/>
      <c r="FV206" s="7"/>
      <c r="FW206" s="7"/>
      <c r="FX206" s="7"/>
      <c r="FY206" s="7"/>
      <c r="FZ206" s="7"/>
      <c r="GA206" s="7"/>
      <c r="GB206" s="7"/>
      <c r="GC206" s="7"/>
      <c r="GD206" s="7"/>
      <c r="GE206" s="7"/>
      <c r="GF206" s="7"/>
      <c r="GG206" s="7"/>
      <c r="GH206" s="7"/>
      <c r="GI206" s="7"/>
      <c r="GJ206" s="7"/>
      <c r="GK206" s="7"/>
      <c r="GL206" s="7"/>
      <c r="GM206" s="7"/>
      <c r="GN206" s="7"/>
      <c r="GO206" s="7"/>
      <c r="GP206" s="7"/>
      <c r="GQ206" s="7"/>
      <c r="GR206" s="7"/>
      <c r="GS206" s="7"/>
      <c r="GT206" s="7"/>
      <c r="GU206" s="7"/>
      <c r="GV206" s="7"/>
      <c r="GW206" s="7"/>
      <c r="GX206" s="7"/>
      <c r="GY206" s="7"/>
      <c r="GZ206" s="7"/>
      <c r="HA206" s="7"/>
      <c r="HB206" s="7"/>
      <c r="HC206" s="7"/>
      <c r="HD206" s="7"/>
      <c r="HE206" s="7"/>
      <c r="HF206" s="7"/>
      <c r="HG206" s="7"/>
      <c r="HH206" s="7"/>
      <c r="HI206" s="7"/>
      <c r="HJ206" s="7"/>
      <c r="HK206" s="7"/>
      <c r="HL206" s="7"/>
      <c r="HM206" s="7"/>
      <c r="HN206" s="7"/>
      <c r="HO206" s="7"/>
      <c r="HP206" s="7"/>
      <c r="HQ206" s="7"/>
      <c r="HR206" s="7"/>
      <c r="HS206" s="7"/>
      <c r="HT206" s="7"/>
      <c r="HU206" s="7"/>
      <c r="HV206" s="7"/>
      <c r="HW206" s="7"/>
      <c r="HX206" s="7"/>
      <c r="HY206" s="7"/>
      <c r="HZ206" s="7" t="s">
        <v>6</v>
      </c>
      <c r="IA206" s="7" t="s">
        <v>6</v>
      </c>
      <c r="IB206" s="7" t="s">
        <v>6</v>
      </c>
      <c r="IC206" s="7" t="s">
        <v>6</v>
      </c>
      <c r="ID206" s="7" t="s">
        <v>6</v>
      </c>
      <c r="IE206" s="7" t="s">
        <v>6</v>
      </c>
      <c r="IF206" s="7" t="s">
        <v>6</v>
      </c>
      <c r="IG206" s="7" t="s">
        <v>6</v>
      </c>
      <c r="IH206" s="7" t="s">
        <v>6</v>
      </c>
      <c r="II206" s="7" t="s">
        <v>6</v>
      </c>
      <c r="IJ206" s="7" t="s">
        <v>6</v>
      </c>
      <c r="IK206" s="7" t="s">
        <v>6</v>
      </c>
    </row>
    <row r="207" spans="1:245" s="108" customFormat="1" ht="16.5" customHeight="1" x14ac:dyDescent="0.25">
      <c r="A207" s="11"/>
      <c r="C207" s="191" t="s">
        <v>163</v>
      </c>
      <c r="D207" s="191"/>
      <c r="E207" s="191"/>
      <c r="F207" s="191"/>
      <c r="G207" s="191"/>
      <c r="H207" s="191"/>
      <c r="I207" s="191"/>
      <c r="J207" s="191"/>
      <c r="K207" s="191"/>
      <c r="L207" s="191"/>
      <c r="M207" s="191"/>
      <c r="N207" s="191"/>
      <c r="Q207" s="109"/>
      <c r="R207" s="109"/>
      <c r="AB207" s="110"/>
      <c r="AC207" s="110"/>
      <c r="AD207" s="110"/>
      <c r="AE207" s="110"/>
      <c r="AF207" s="110"/>
      <c r="AG207" s="110"/>
      <c r="AH207" s="110"/>
      <c r="AI207" s="110"/>
      <c r="AJ207" s="110"/>
      <c r="AK207" s="110"/>
      <c r="AL207" s="110"/>
      <c r="AM207" s="110"/>
      <c r="AN207" s="110"/>
      <c r="AO207" s="110"/>
      <c r="AP207" s="110"/>
      <c r="AQ207" s="110"/>
      <c r="AR207" s="110"/>
      <c r="AS207" s="110"/>
      <c r="AT207" s="110"/>
      <c r="AU207" s="110"/>
      <c r="AV207" s="110"/>
      <c r="AW207" s="110"/>
      <c r="AX207" s="110"/>
      <c r="AY207" s="110"/>
      <c r="AZ207" s="110"/>
      <c r="BA207" s="110"/>
      <c r="BB207" s="110"/>
      <c r="BC207" s="110"/>
      <c r="BD207" s="110"/>
      <c r="BE207" s="110"/>
      <c r="BF207" s="110"/>
      <c r="BG207" s="110"/>
      <c r="BH207" s="110"/>
      <c r="BI207" s="110"/>
      <c r="BJ207" s="110"/>
      <c r="BK207" s="110"/>
      <c r="BL207" s="110"/>
      <c r="BM207" s="110"/>
      <c r="BN207" s="110"/>
      <c r="BO207" s="110"/>
      <c r="BP207" s="110"/>
      <c r="BQ207" s="110"/>
      <c r="BR207" s="110"/>
      <c r="BS207" s="110"/>
      <c r="BT207" s="110"/>
      <c r="BU207" s="110"/>
      <c r="BV207" s="110"/>
      <c r="BW207" s="110"/>
      <c r="BX207" s="110"/>
      <c r="BY207" s="110"/>
      <c r="BZ207" s="110"/>
      <c r="CA207" s="110"/>
      <c r="CB207" s="110"/>
      <c r="CC207" s="110"/>
      <c r="CD207" s="110"/>
      <c r="CE207" s="110"/>
      <c r="CF207" s="110"/>
      <c r="CG207" s="110"/>
      <c r="CH207" s="110"/>
      <c r="CI207" s="110"/>
      <c r="CJ207" s="110"/>
      <c r="CK207" s="110"/>
      <c r="CL207" s="110"/>
      <c r="CM207" s="110"/>
      <c r="CN207" s="110"/>
      <c r="CO207" s="110"/>
      <c r="CP207" s="110"/>
      <c r="CQ207" s="110"/>
      <c r="CR207" s="110"/>
      <c r="CS207" s="110"/>
      <c r="CT207" s="110"/>
      <c r="CU207" s="110"/>
      <c r="CV207" s="110"/>
      <c r="CW207" s="110"/>
      <c r="CX207" s="110"/>
      <c r="CY207" s="110"/>
      <c r="CZ207" s="110"/>
      <c r="DA207" s="110"/>
      <c r="DB207" s="110"/>
      <c r="DC207" s="110"/>
      <c r="DD207" s="110"/>
      <c r="DE207" s="110"/>
      <c r="DF207" s="110"/>
      <c r="DG207" s="110"/>
      <c r="DH207" s="110"/>
      <c r="DI207" s="110"/>
      <c r="DJ207" s="110"/>
      <c r="DK207" s="110"/>
      <c r="DL207" s="110"/>
      <c r="DM207" s="110"/>
      <c r="DN207" s="110"/>
      <c r="DO207" s="110"/>
      <c r="DP207" s="110"/>
      <c r="DQ207" s="110"/>
      <c r="DR207" s="110"/>
      <c r="DS207" s="110"/>
      <c r="DT207" s="110"/>
      <c r="DU207" s="110"/>
      <c r="DV207" s="110"/>
      <c r="DW207" s="110"/>
      <c r="DX207" s="110"/>
      <c r="DY207" s="110"/>
      <c r="DZ207" s="110"/>
      <c r="EA207" s="110"/>
      <c r="EB207" s="110"/>
      <c r="EC207" s="110"/>
      <c r="ED207" s="110"/>
      <c r="EE207" s="110"/>
      <c r="EF207" s="110"/>
      <c r="EG207" s="110"/>
      <c r="EH207" s="110"/>
      <c r="EI207" s="110"/>
      <c r="EJ207" s="110"/>
      <c r="EK207" s="110"/>
      <c r="EL207" s="110"/>
      <c r="EM207" s="110"/>
      <c r="EN207" s="110"/>
      <c r="EO207" s="110"/>
      <c r="EP207" s="110"/>
      <c r="EQ207" s="110"/>
      <c r="ER207" s="110"/>
      <c r="ES207" s="110"/>
      <c r="ET207" s="110"/>
      <c r="EU207" s="110"/>
      <c r="EV207" s="110"/>
      <c r="EW207" s="110"/>
      <c r="EX207" s="110"/>
      <c r="EY207" s="110"/>
      <c r="EZ207" s="110"/>
      <c r="FA207" s="110"/>
      <c r="FB207" s="110"/>
      <c r="FC207" s="110"/>
      <c r="FD207" s="110"/>
      <c r="FE207" s="110"/>
      <c r="FF207" s="110"/>
      <c r="FG207" s="110"/>
      <c r="FH207" s="110"/>
      <c r="FI207" s="110"/>
      <c r="FJ207" s="110"/>
      <c r="FK207" s="110"/>
      <c r="FL207" s="110"/>
      <c r="FM207" s="110"/>
      <c r="FN207" s="110"/>
      <c r="FO207" s="110"/>
      <c r="FP207" s="110"/>
      <c r="FQ207" s="110"/>
      <c r="FR207" s="110"/>
      <c r="FS207" s="110"/>
      <c r="FT207" s="110"/>
      <c r="FU207" s="110"/>
      <c r="FV207" s="110"/>
      <c r="FW207" s="110"/>
      <c r="FX207" s="110"/>
      <c r="FY207" s="110"/>
      <c r="FZ207" s="110"/>
      <c r="GA207" s="110"/>
      <c r="GB207" s="110"/>
      <c r="GC207" s="110"/>
      <c r="GD207" s="110"/>
      <c r="GE207" s="110"/>
      <c r="GF207" s="110"/>
      <c r="GG207" s="110"/>
      <c r="GH207" s="110"/>
      <c r="GI207" s="110"/>
      <c r="GJ207" s="110"/>
      <c r="GK207" s="110"/>
      <c r="GL207" s="110"/>
      <c r="GM207" s="110"/>
      <c r="GN207" s="110"/>
      <c r="GO207" s="110"/>
      <c r="GP207" s="110"/>
      <c r="GQ207" s="110"/>
      <c r="GR207" s="110"/>
      <c r="GS207" s="110"/>
      <c r="GT207" s="110"/>
      <c r="GU207" s="110"/>
      <c r="GV207" s="110"/>
      <c r="GW207" s="110"/>
      <c r="GX207" s="110"/>
      <c r="GY207" s="110"/>
      <c r="GZ207" s="110"/>
      <c r="HA207" s="110"/>
      <c r="HB207" s="110"/>
      <c r="HC207" s="110"/>
      <c r="HD207" s="110"/>
      <c r="HE207" s="110"/>
      <c r="HF207" s="110"/>
      <c r="HG207" s="110"/>
      <c r="HH207" s="110"/>
      <c r="HI207" s="110"/>
      <c r="HJ207" s="110"/>
      <c r="HK207" s="110"/>
      <c r="HL207" s="110"/>
      <c r="HM207" s="110"/>
      <c r="HN207" s="110"/>
      <c r="HO207" s="110"/>
      <c r="HP207" s="110"/>
      <c r="HQ207" s="110"/>
      <c r="HR207" s="110"/>
      <c r="HS207" s="110"/>
      <c r="HT207" s="110"/>
      <c r="HU207" s="110"/>
      <c r="HV207" s="110"/>
      <c r="HW207" s="110"/>
      <c r="HX207" s="110"/>
      <c r="HY207" s="110"/>
      <c r="HZ207" s="110"/>
      <c r="IA207" s="110"/>
      <c r="IB207" s="110"/>
      <c r="IC207" s="110"/>
      <c r="ID207" s="110"/>
      <c r="IE207" s="110"/>
      <c r="IF207" s="110"/>
      <c r="IG207" s="110"/>
      <c r="IH207" s="110"/>
      <c r="II207" s="110"/>
      <c r="IJ207" s="110"/>
      <c r="IK207" s="110"/>
    </row>
    <row r="208" spans="1:245" customFormat="1" ht="13.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</row>
    <row r="209" spans="1:16" customFormat="1" ht="27" customHeight="1" x14ac:dyDescent="0.25">
      <c r="A209" s="236" t="s">
        <v>165</v>
      </c>
      <c r="B209" s="244"/>
      <c r="C209" s="244"/>
      <c r="D209" s="244"/>
      <c r="E209" s="244"/>
      <c r="F209" s="244"/>
      <c r="G209" s="244"/>
      <c r="H209" s="244"/>
      <c r="I209" s="244"/>
      <c r="J209" s="244"/>
      <c r="K209" s="244"/>
      <c r="L209" s="244"/>
      <c r="M209" s="244"/>
      <c r="N209" s="244"/>
      <c r="O209" s="244"/>
      <c r="P209" s="244"/>
    </row>
    <row r="210" spans="1:16" customFormat="1" ht="16.5" customHeight="1" x14ac:dyDescent="0.25">
      <c r="A210" s="236" t="s">
        <v>166</v>
      </c>
      <c r="B210" s="236"/>
      <c r="C210" s="236"/>
      <c r="D210" s="236"/>
      <c r="E210" s="236"/>
      <c r="F210" s="236"/>
      <c r="G210" s="236"/>
      <c r="H210" s="236"/>
      <c r="I210" s="236"/>
      <c r="J210" s="236"/>
      <c r="K210" s="236"/>
      <c r="L210" s="236"/>
      <c r="M210" s="236"/>
      <c r="N210" s="236"/>
      <c r="O210" s="236"/>
      <c r="P210" s="236"/>
    </row>
    <row r="211" spans="1:16" customFormat="1" ht="14.25" customHeight="1" x14ac:dyDescent="0.25">
      <c r="A211" s="236" t="s">
        <v>167</v>
      </c>
      <c r="B211" s="236"/>
      <c r="C211" s="236"/>
      <c r="D211" s="236"/>
      <c r="E211" s="236"/>
      <c r="F211" s="236"/>
      <c r="G211" s="236"/>
      <c r="H211" s="236"/>
      <c r="I211" s="236"/>
      <c r="J211" s="236"/>
      <c r="K211" s="236"/>
      <c r="L211" s="236"/>
      <c r="M211" s="236"/>
      <c r="N211" s="236"/>
      <c r="O211" s="236"/>
      <c r="P211" s="236"/>
    </row>
    <row r="213" spans="1:16" customFormat="1" ht="15" x14ac:dyDescent="0.25">
      <c r="A213" s="4"/>
    </row>
    <row r="214" spans="1:16" customFormat="1" ht="15" x14ac:dyDescent="0.25">
      <c r="A214" s="4"/>
    </row>
    <row r="215" spans="1:16" customFormat="1" ht="15" x14ac:dyDescent="0.25">
      <c r="A215" s="4"/>
    </row>
    <row r="216" spans="1:16" customFormat="1" ht="15" x14ac:dyDescent="0.25">
      <c r="A216" s="4"/>
    </row>
    <row r="217" spans="1:16" customFormat="1" ht="15" x14ac:dyDescent="0.25">
      <c r="A217" s="4"/>
    </row>
    <row r="218" spans="1:16" customFormat="1" ht="15" x14ac:dyDescent="0.25">
      <c r="A218" s="4"/>
    </row>
    <row r="219" spans="1:16" customFormat="1" ht="15" x14ac:dyDescent="0.25">
      <c r="A219" s="4"/>
    </row>
    <row r="220" spans="1:16" customFormat="1" ht="15" x14ac:dyDescent="0.25">
      <c r="A220" s="4"/>
    </row>
    <row r="221" spans="1:16" customFormat="1" ht="15" x14ac:dyDescent="0.25">
      <c r="A221" s="4"/>
    </row>
    <row r="222" spans="1:16" customFormat="1" ht="15" x14ac:dyDescent="0.25">
      <c r="A222" s="4"/>
    </row>
    <row r="223" spans="1:16" customFormat="1" ht="15" x14ac:dyDescent="0.25">
      <c r="A223" s="4"/>
    </row>
    <row r="224" spans="1:16" customFormat="1" ht="15" x14ac:dyDescent="0.25">
      <c r="A224" s="4"/>
    </row>
    <row r="225" spans="1:1" customFormat="1" ht="15" x14ac:dyDescent="0.25">
      <c r="A225" s="4"/>
    </row>
    <row r="226" spans="1:1" customFormat="1" ht="15" x14ac:dyDescent="0.25">
      <c r="A226" s="4"/>
    </row>
    <row r="227" spans="1:1" customFormat="1" ht="15" x14ac:dyDescent="0.25">
      <c r="A227" s="4"/>
    </row>
    <row r="228" spans="1:1" customFormat="1" ht="15" x14ac:dyDescent="0.25">
      <c r="A228" s="4"/>
    </row>
    <row r="229" spans="1:1" customFormat="1" ht="15" x14ac:dyDescent="0.25">
      <c r="A229" s="4"/>
    </row>
    <row r="230" spans="1:1" customFormat="1" ht="15" x14ac:dyDescent="0.25">
      <c r="A230" s="4"/>
    </row>
    <row r="231" spans="1:1" customFormat="1" ht="15" x14ac:dyDescent="0.25">
      <c r="A231" s="4"/>
    </row>
    <row r="232" spans="1:1" customFormat="1" ht="15" x14ac:dyDescent="0.25">
      <c r="A232" s="4"/>
    </row>
    <row r="233" spans="1:1" customFormat="1" ht="15" x14ac:dyDescent="0.25">
      <c r="A233" s="4"/>
    </row>
    <row r="234" spans="1:1" customFormat="1" ht="15" x14ac:dyDescent="0.25">
      <c r="A234" s="4"/>
    </row>
    <row r="235" spans="1:1" customFormat="1" ht="15" x14ac:dyDescent="0.25">
      <c r="A235" s="4"/>
    </row>
    <row r="236" spans="1:1" customFormat="1" ht="15" x14ac:dyDescent="0.25">
      <c r="A236" s="4"/>
    </row>
    <row r="237" spans="1:1" customFormat="1" ht="15" x14ac:dyDescent="0.25">
      <c r="A237" s="4"/>
    </row>
    <row r="238" spans="1:1" customFormat="1" ht="15" x14ac:dyDescent="0.25">
      <c r="A238" s="4"/>
    </row>
    <row r="239" spans="1:1" customFormat="1" ht="15" x14ac:dyDescent="0.25">
      <c r="A239" s="4"/>
    </row>
    <row r="240" spans="1:1" customFormat="1" ht="15" x14ac:dyDescent="0.25">
      <c r="A240" s="4"/>
    </row>
    <row r="241" spans="1:1" customFormat="1" ht="15" x14ac:dyDescent="0.25">
      <c r="A241" s="4"/>
    </row>
    <row r="242" spans="1:1" customFormat="1" ht="15" x14ac:dyDescent="0.25">
      <c r="A242" s="4"/>
    </row>
    <row r="243" spans="1:1" customFormat="1" ht="15" x14ac:dyDescent="0.25">
      <c r="A243" s="4"/>
    </row>
    <row r="244" spans="1:1" customFormat="1" ht="15" x14ac:dyDescent="0.25">
      <c r="A244" s="4"/>
    </row>
    <row r="245" spans="1:1" customFormat="1" ht="15" x14ac:dyDescent="0.25">
      <c r="A245" s="4"/>
    </row>
  </sheetData>
  <mergeCells count="195">
    <mergeCell ref="A210:P210"/>
    <mergeCell ref="A211:P211"/>
    <mergeCell ref="C205:N205"/>
    <mergeCell ref="C206:H206"/>
    <mergeCell ref="I206:N206"/>
    <mergeCell ref="C207:N207"/>
    <mergeCell ref="A209:P209"/>
    <mergeCell ref="C200:J200"/>
    <mergeCell ref="L200:O200"/>
    <mergeCell ref="C201:J201"/>
    <mergeCell ref="L201:O201"/>
    <mergeCell ref="C204:H204"/>
    <mergeCell ref="I204:N204"/>
    <mergeCell ref="C195:O195"/>
    <mergeCell ref="C196:O196"/>
    <mergeCell ref="C197:O197"/>
    <mergeCell ref="C198:O198"/>
    <mergeCell ref="C199:O199"/>
    <mergeCell ref="C190:O190"/>
    <mergeCell ref="C191:O191"/>
    <mergeCell ref="C192:O192"/>
    <mergeCell ref="C193:O193"/>
    <mergeCell ref="C194:O194"/>
    <mergeCell ref="C185:O185"/>
    <mergeCell ref="C186:O186"/>
    <mergeCell ref="C187:O187"/>
    <mergeCell ref="C188:O188"/>
    <mergeCell ref="C189:O189"/>
    <mergeCell ref="C180:O180"/>
    <mergeCell ref="C181:O181"/>
    <mergeCell ref="C182:O182"/>
    <mergeCell ref="C183:O183"/>
    <mergeCell ref="C184:O184"/>
    <mergeCell ref="C175:O175"/>
    <mergeCell ref="C176:O176"/>
    <mergeCell ref="C177:O177"/>
    <mergeCell ref="C178:O178"/>
    <mergeCell ref="C179:O179"/>
    <mergeCell ref="C170:O170"/>
    <mergeCell ref="C171:O171"/>
    <mergeCell ref="C172:O172"/>
    <mergeCell ref="C173:O173"/>
    <mergeCell ref="C174:O174"/>
    <mergeCell ref="C165:J165"/>
    <mergeCell ref="L165:O165"/>
    <mergeCell ref="C167:O167"/>
    <mergeCell ref="C168:O168"/>
    <mergeCell ref="C169:O169"/>
    <mergeCell ref="C160:O160"/>
    <mergeCell ref="C161:O161"/>
    <mergeCell ref="C162:O162"/>
    <mergeCell ref="C163:O163"/>
    <mergeCell ref="C164:O164"/>
    <mergeCell ref="C155:O155"/>
    <mergeCell ref="C156:O156"/>
    <mergeCell ref="C157:O157"/>
    <mergeCell ref="C158:O158"/>
    <mergeCell ref="C159:O159"/>
    <mergeCell ref="C150:O150"/>
    <mergeCell ref="C151:O151"/>
    <mergeCell ref="C152:O152"/>
    <mergeCell ref="C153:O153"/>
    <mergeCell ref="C154:O154"/>
    <mergeCell ref="C144:G144"/>
    <mergeCell ref="C145:G145"/>
    <mergeCell ref="C146:G146"/>
    <mergeCell ref="C147:G147"/>
    <mergeCell ref="C148:G148"/>
    <mergeCell ref="C138:G138"/>
    <mergeCell ref="C139:G139"/>
    <mergeCell ref="C140:G140"/>
    <mergeCell ref="C141:G141"/>
    <mergeCell ref="C143:G143"/>
    <mergeCell ref="C133:J133"/>
    <mergeCell ref="L133:O133"/>
    <mergeCell ref="A135:P135"/>
    <mergeCell ref="C136:G136"/>
    <mergeCell ref="C137:G137"/>
    <mergeCell ref="C129:O129"/>
    <mergeCell ref="C130:O130"/>
    <mergeCell ref="C131:O131"/>
    <mergeCell ref="C132:J132"/>
    <mergeCell ref="L132:O132"/>
    <mergeCell ref="C124:O124"/>
    <mergeCell ref="C125:O125"/>
    <mergeCell ref="C126:O126"/>
    <mergeCell ref="C127:O127"/>
    <mergeCell ref="C128:O128"/>
    <mergeCell ref="C119:O119"/>
    <mergeCell ref="C120:O120"/>
    <mergeCell ref="C121:O121"/>
    <mergeCell ref="C122:O122"/>
    <mergeCell ref="C123:O123"/>
    <mergeCell ref="C114:O114"/>
    <mergeCell ref="C115:O115"/>
    <mergeCell ref="C116:O116"/>
    <mergeCell ref="C117:O117"/>
    <mergeCell ref="C118:O118"/>
    <mergeCell ref="C109:O109"/>
    <mergeCell ref="C110:O110"/>
    <mergeCell ref="C111:O111"/>
    <mergeCell ref="C112:O112"/>
    <mergeCell ref="C113:O113"/>
    <mergeCell ref="C103:G103"/>
    <mergeCell ref="C105:O105"/>
    <mergeCell ref="C106:O106"/>
    <mergeCell ref="C107:O107"/>
    <mergeCell ref="C108:O108"/>
    <mergeCell ref="C97:G97"/>
    <mergeCell ref="C98:P98"/>
    <mergeCell ref="C99:G99"/>
    <mergeCell ref="C101:G101"/>
    <mergeCell ref="C102:P102"/>
    <mergeCell ref="C90:G90"/>
    <mergeCell ref="C91:G91"/>
    <mergeCell ref="C93:G93"/>
    <mergeCell ref="C94:G94"/>
    <mergeCell ref="A96:P96"/>
    <mergeCell ref="C83:G83"/>
    <mergeCell ref="A85:P85"/>
    <mergeCell ref="C86:G86"/>
    <mergeCell ref="C87:P87"/>
    <mergeCell ref="C88:G88"/>
    <mergeCell ref="C78:G78"/>
    <mergeCell ref="C79:G79"/>
    <mergeCell ref="C80:G80"/>
    <mergeCell ref="C81:G81"/>
    <mergeCell ref="C82:G82"/>
    <mergeCell ref="C72:G72"/>
    <mergeCell ref="C73:G73"/>
    <mergeCell ref="C74:G74"/>
    <mergeCell ref="C75:G75"/>
    <mergeCell ref="C76:G76"/>
    <mergeCell ref="C66:G66"/>
    <mergeCell ref="C67:G67"/>
    <mergeCell ref="C68:G68"/>
    <mergeCell ref="C70:G70"/>
    <mergeCell ref="C71:P71"/>
    <mergeCell ref="C60:G60"/>
    <mergeCell ref="C61:G61"/>
    <mergeCell ref="C63:G63"/>
    <mergeCell ref="C64:G64"/>
    <mergeCell ref="C65:G65"/>
    <mergeCell ref="C55:G55"/>
    <mergeCell ref="C56:P56"/>
    <mergeCell ref="C57:G57"/>
    <mergeCell ref="C58:G58"/>
    <mergeCell ref="C59:G59"/>
    <mergeCell ref="C49:G49"/>
    <mergeCell ref="C50:G50"/>
    <mergeCell ref="C51:G51"/>
    <mergeCell ref="C52:G52"/>
    <mergeCell ref="C53:G53"/>
    <mergeCell ref="C43:G43"/>
    <mergeCell ref="C44:G44"/>
    <mergeCell ref="C45:G45"/>
    <mergeCell ref="C46:G46"/>
    <mergeCell ref="C48:G48"/>
    <mergeCell ref="C38:G38"/>
    <mergeCell ref="A39:P39"/>
    <mergeCell ref="C40:G40"/>
    <mergeCell ref="C41:P41"/>
    <mergeCell ref="C42:G42"/>
    <mergeCell ref="A21:P21"/>
    <mergeCell ref="B23:F23"/>
    <mergeCell ref="B24:F24"/>
    <mergeCell ref="C26:F26"/>
    <mergeCell ref="A35:A37"/>
    <mergeCell ref="B35:B37"/>
    <mergeCell ref="C35:G37"/>
    <mergeCell ref="H35:H37"/>
    <mergeCell ref="I35:K36"/>
    <mergeCell ref="L35:P36"/>
    <mergeCell ref="A14:P14"/>
    <mergeCell ref="A16:P16"/>
    <mergeCell ref="A17:P17"/>
    <mergeCell ref="A18:P18"/>
    <mergeCell ref="A20:P20"/>
    <mergeCell ref="A10:F10"/>
    <mergeCell ref="G10:P10"/>
    <mergeCell ref="A11:F11"/>
    <mergeCell ref="G11:P11"/>
    <mergeCell ref="A13:P13"/>
    <mergeCell ref="A7:F7"/>
    <mergeCell ref="G7:P7"/>
    <mergeCell ref="A8:F8"/>
    <mergeCell ref="G8:P8"/>
    <mergeCell ref="A9:F9"/>
    <mergeCell ref="G9:P9"/>
    <mergeCell ref="A4:F4"/>
    <mergeCell ref="G4:P4"/>
    <mergeCell ref="A5:F5"/>
    <mergeCell ref="G5:P5"/>
    <mergeCell ref="A6:F6"/>
    <mergeCell ref="G6:P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34" max="24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C5"/>
    <pageSetUpPr fitToPage="1"/>
  </sheetPr>
  <dimension ref="B1:F51"/>
  <sheetViews>
    <sheetView showGridLines="0" topLeftCell="B22" zoomScaleNormal="100" workbookViewId="0">
      <selection activeCell="C13" sqref="C13:F13"/>
    </sheetView>
  </sheetViews>
  <sheetFormatPr defaultColWidth="8.85546875" defaultRowHeight="12.75" outlineLevelRow="1" x14ac:dyDescent="0.2"/>
  <cols>
    <col min="1" max="1" width="0" style="111" hidden="1" customWidth="1"/>
    <col min="2" max="2" width="4.28515625" style="111" customWidth="1"/>
    <col min="3" max="3" width="46.140625" style="111" customWidth="1"/>
    <col min="4" max="4" width="46.42578125" style="111" customWidth="1"/>
    <col min="5" max="5" width="31.42578125" style="111" customWidth="1"/>
    <col min="6" max="6" width="12.7109375" style="111" customWidth="1"/>
    <col min="7" max="10" width="8.85546875" style="111"/>
    <col min="11" max="11" width="16" style="111" customWidth="1"/>
    <col min="12" max="16384" width="8.85546875" style="111"/>
  </cols>
  <sheetData>
    <row r="1" spans="2:6" x14ac:dyDescent="0.2">
      <c r="B1" s="157"/>
      <c r="C1" s="157"/>
      <c r="D1" s="157"/>
      <c r="E1" s="156" t="s">
        <v>212</v>
      </c>
    </row>
    <row r="2" spans="2:6" ht="14.45" customHeight="1" x14ac:dyDescent="0.2">
      <c r="B2" s="255" t="s">
        <v>211</v>
      </c>
      <c r="C2" s="255"/>
      <c r="D2" s="155"/>
      <c r="E2" s="155"/>
      <c r="F2" s="154"/>
    </row>
    <row r="3" spans="2:6" ht="18" customHeight="1" x14ac:dyDescent="0.2">
      <c r="B3" s="145"/>
      <c r="C3" s="145"/>
      <c r="D3" s="256" t="s">
        <v>210</v>
      </c>
      <c r="E3" s="256"/>
      <c r="F3" s="257"/>
    </row>
    <row r="4" spans="2:6" x14ac:dyDescent="0.2">
      <c r="B4" s="258" t="s">
        <v>209</v>
      </c>
      <c r="C4" s="258"/>
      <c r="D4" s="258"/>
      <c r="E4" s="258"/>
      <c r="F4" s="258"/>
    </row>
    <row r="5" spans="2:6" x14ac:dyDescent="0.2">
      <c r="B5" s="259" t="s">
        <v>208</v>
      </c>
      <c r="C5" s="259"/>
      <c r="D5" s="259"/>
      <c r="E5" s="259"/>
      <c r="F5" s="150"/>
    </row>
    <row r="6" spans="2:6" ht="5.45" customHeight="1" x14ac:dyDescent="0.2">
      <c r="B6" s="144"/>
      <c r="C6" s="144"/>
      <c r="D6" s="144"/>
      <c r="E6" s="144"/>
      <c r="F6" s="144"/>
    </row>
    <row r="7" spans="2:6" ht="43.5" customHeight="1" x14ac:dyDescent="0.2">
      <c r="B7" s="260" t="s">
        <v>264</v>
      </c>
      <c r="C7" s="260"/>
      <c r="D7" s="260"/>
      <c r="E7" s="260"/>
      <c r="F7" s="260"/>
    </row>
    <row r="8" spans="2:6" ht="19.149999999999999" customHeight="1" x14ac:dyDescent="0.2">
      <c r="B8" s="245" t="s">
        <v>207</v>
      </c>
      <c r="C8" s="245"/>
      <c r="D8" s="245"/>
      <c r="E8" s="245"/>
      <c r="F8" s="153"/>
    </row>
    <row r="9" spans="2:6" x14ac:dyDescent="0.2">
      <c r="B9" s="144"/>
      <c r="C9" s="144"/>
      <c r="D9" s="144"/>
      <c r="E9" s="144"/>
      <c r="F9" s="144"/>
    </row>
    <row r="10" spans="2:6" x14ac:dyDescent="0.2">
      <c r="B10" s="152" t="s">
        <v>206</v>
      </c>
      <c r="C10" s="144"/>
      <c r="D10" s="114"/>
      <c r="E10" s="114"/>
      <c r="F10" s="114"/>
    </row>
    <row r="11" spans="2:6" x14ac:dyDescent="0.2">
      <c r="B11" s="151"/>
      <c r="C11" s="246"/>
      <c r="D11" s="246"/>
      <c r="E11" s="246"/>
      <c r="F11" s="246"/>
    </row>
    <row r="12" spans="2:6" x14ac:dyDescent="0.2">
      <c r="B12" s="150" t="s">
        <v>205</v>
      </c>
      <c r="C12" s="144"/>
      <c r="D12" s="149"/>
      <c r="E12" s="149"/>
      <c r="F12" s="149"/>
    </row>
    <row r="13" spans="2:6" x14ac:dyDescent="0.2">
      <c r="C13" s="246"/>
      <c r="D13" s="246"/>
      <c r="E13" s="246"/>
      <c r="F13" s="246"/>
    </row>
    <row r="14" spans="2:6" ht="24" customHeight="1" x14ac:dyDescent="0.2">
      <c r="C14" s="145"/>
      <c r="D14" s="145"/>
      <c r="E14" s="145"/>
      <c r="F14" s="145"/>
    </row>
    <row r="15" spans="2:6" ht="15" customHeight="1" outlineLevel="1" x14ac:dyDescent="0.2">
      <c r="B15" s="148"/>
      <c r="C15" s="147" t="s">
        <v>204</v>
      </c>
      <c r="D15" s="146">
        <f>F44</f>
        <v>16588.8</v>
      </c>
      <c r="E15" s="145"/>
      <c r="F15" s="145"/>
    </row>
    <row r="16" spans="2:6" x14ac:dyDescent="0.2">
      <c r="B16" s="144"/>
      <c r="C16" s="144"/>
      <c r="D16" s="143"/>
      <c r="E16" s="143"/>
      <c r="F16" s="142"/>
    </row>
    <row r="17" spans="2:6" ht="79.900000000000006" customHeight="1" x14ac:dyDescent="0.2">
      <c r="B17" s="141" t="s">
        <v>203</v>
      </c>
      <c r="C17" s="140" t="s">
        <v>202</v>
      </c>
      <c r="D17" s="140" t="s">
        <v>201</v>
      </c>
      <c r="E17" s="139" t="s">
        <v>200</v>
      </c>
      <c r="F17" s="139" t="s">
        <v>199</v>
      </c>
    </row>
    <row r="18" spans="2:6" x14ac:dyDescent="0.2">
      <c r="B18" s="137">
        <v>1</v>
      </c>
      <c r="C18" s="138">
        <v>2</v>
      </c>
      <c r="D18" s="138">
        <v>3</v>
      </c>
      <c r="E18" s="137">
        <v>4</v>
      </c>
      <c r="F18" s="137">
        <v>5</v>
      </c>
    </row>
    <row r="19" spans="2:6" ht="21" customHeight="1" x14ac:dyDescent="0.2">
      <c r="B19" s="261" t="s">
        <v>198</v>
      </c>
      <c r="C19" s="262"/>
      <c r="D19" s="262"/>
      <c r="E19" s="262"/>
      <c r="F19" s="262"/>
    </row>
    <row r="20" spans="2:6" ht="63.75" x14ac:dyDescent="0.2">
      <c r="B20" s="249">
        <v>1</v>
      </c>
      <c r="C20" s="136" t="s">
        <v>213</v>
      </c>
      <c r="D20" s="135" t="s">
        <v>214</v>
      </c>
      <c r="E20" s="134" t="s">
        <v>216</v>
      </c>
      <c r="F20" s="122">
        <f>4.8*2*1.44*1000*1.2</f>
        <v>16588.8</v>
      </c>
    </row>
    <row r="21" spans="2:6" outlineLevel="1" x14ac:dyDescent="0.2">
      <c r="B21" s="251"/>
      <c r="C21" s="129"/>
      <c r="D21" s="128" t="s">
        <v>197</v>
      </c>
      <c r="E21" s="127" t="s">
        <v>196</v>
      </c>
      <c r="F21" s="126" t="s">
        <v>178</v>
      </c>
    </row>
    <row r="22" spans="2:6" ht="24" outlineLevel="1" x14ac:dyDescent="0.2">
      <c r="B22" s="252"/>
      <c r="C22" s="129"/>
      <c r="D22" s="128" t="s">
        <v>215</v>
      </c>
      <c r="E22" s="127" t="s">
        <v>217</v>
      </c>
      <c r="F22" s="126" t="s">
        <v>178</v>
      </c>
    </row>
    <row r="23" spans="2:6" ht="54" hidden="1" customHeight="1" x14ac:dyDescent="0.2">
      <c r="B23" s="249">
        <v>3</v>
      </c>
      <c r="C23" s="136" t="s">
        <v>195</v>
      </c>
      <c r="D23" s="135" t="s">
        <v>194</v>
      </c>
      <c r="E23" s="134" t="s">
        <v>193</v>
      </c>
      <c r="F23" s="122">
        <f>0*(17700+234*(0.4*100+0.6*50))*1.07*0.4*1.34</f>
        <v>0</v>
      </c>
    </row>
    <row r="24" spans="2:6" ht="63.75" hidden="1" x14ac:dyDescent="0.2">
      <c r="B24" s="250"/>
      <c r="C24" s="133"/>
      <c r="D24" s="132" t="s">
        <v>192</v>
      </c>
      <c r="E24" s="127" t="s">
        <v>191</v>
      </c>
      <c r="F24" s="131"/>
    </row>
    <row r="25" spans="2:6" hidden="1" outlineLevel="1" x14ac:dyDescent="0.2">
      <c r="B25" s="251"/>
      <c r="C25" s="129"/>
      <c r="D25" s="128" t="s">
        <v>182</v>
      </c>
      <c r="E25" s="127" t="s">
        <v>181</v>
      </c>
      <c r="F25" s="126" t="s">
        <v>178</v>
      </c>
    </row>
    <row r="26" spans="2:6" ht="24" hidden="1" outlineLevel="1" x14ac:dyDescent="0.2">
      <c r="B26" s="251"/>
      <c r="C26" s="129"/>
      <c r="D26" s="128" t="s">
        <v>180</v>
      </c>
      <c r="E26" s="127" t="s">
        <v>179</v>
      </c>
      <c r="F26" s="126" t="s">
        <v>178</v>
      </c>
    </row>
    <row r="27" spans="2:6" hidden="1" outlineLevel="1" x14ac:dyDescent="0.2">
      <c r="B27" s="252"/>
      <c r="C27" s="129"/>
      <c r="D27" s="128" t="s">
        <v>177</v>
      </c>
      <c r="E27" s="127" t="s">
        <v>176</v>
      </c>
      <c r="F27" s="126"/>
    </row>
    <row r="28" spans="2:6" ht="63.75" hidden="1" x14ac:dyDescent="0.2">
      <c r="B28" s="249">
        <v>4</v>
      </c>
      <c r="C28" s="136" t="s">
        <v>190</v>
      </c>
      <c r="D28" s="135" t="s">
        <v>189</v>
      </c>
      <c r="E28" s="134" t="s">
        <v>188</v>
      </c>
      <c r="F28" s="122">
        <f>(2900*0)*1.17*0.4*1.34</f>
        <v>0</v>
      </c>
    </row>
    <row r="29" spans="2:6" ht="63.75" hidden="1" x14ac:dyDescent="0.2">
      <c r="B29" s="250"/>
      <c r="C29" s="133"/>
      <c r="D29" s="132" t="s">
        <v>184</v>
      </c>
      <c r="E29" s="127" t="s">
        <v>183</v>
      </c>
      <c r="F29" s="131"/>
    </row>
    <row r="30" spans="2:6" hidden="1" outlineLevel="1" x14ac:dyDescent="0.2">
      <c r="B30" s="251"/>
      <c r="C30" s="129"/>
      <c r="D30" s="128" t="s">
        <v>182</v>
      </c>
      <c r="E30" s="127" t="s">
        <v>181</v>
      </c>
      <c r="F30" s="126" t="s">
        <v>178</v>
      </c>
    </row>
    <row r="31" spans="2:6" ht="24" hidden="1" outlineLevel="1" x14ac:dyDescent="0.2">
      <c r="B31" s="251"/>
      <c r="C31" s="129"/>
      <c r="D31" s="128" t="s">
        <v>180</v>
      </c>
      <c r="E31" s="127" t="s">
        <v>179</v>
      </c>
      <c r="F31" s="126" t="s">
        <v>178</v>
      </c>
    </row>
    <row r="32" spans="2:6" hidden="1" outlineLevel="1" x14ac:dyDescent="0.2">
      <c r="B32" s="252"/>
      <c r="C32" s="129"/>
      <c r="D32" s="128" t="s">
        <v>177</v>
      </c>
      <c r="E32" s="127" t="s">
        <v>176</v>
      </c>
      <c r="F32" s="126"/>
    </row>
    <row r="33" spans="2:6" ht="54.75" hidden="1" customHeight="1" x14ac:dyDescent="0.2">
      <c r="B33" s="249"/>
      <c r="C33" s="136" t="s">
        <v>187</v>
      </c>
      <c r="D33" s="135" t="s">
        <v>186</v>
      </c>
      <c r="E33" s="134" t="s">
        <v>185</v>
      </c>
      <c r="F33" s="122">
        <f>(38600*0)*1.17*0.4*1.34</f>
        <v>0</v>
      </c>
    </row>
    <row r="34" spans="2:6" ht="63.75" hidden="1" x14ac:dyDescent="0.2">
      <c r="B34" s="250"/>
      <c r="C34" s="133"/>
      <c r="D34" s="132" t="s">
        <v>184</v>
      </c>
      <c r="E34" s="127" t="s">
        <v>183</v>
      </c>
      <c r="F34" s="131"/>
    </row>
    <row r="35" spans="2:6" hidden="1" outlineLevel="1" x14ac:dyDescent="0.2">
      <c r="B35" s="251"/>
      <c r="C35" s="129"/>
      <c r="D35" s="128" t="s">
        <v>182</v>
      </c>
      <c r="E35" s="127" t="s">
        <v>181</v>
      </c>
      <c r="F35" s="126" t="s">
        <v>178</v>
      </c>
    </row>
    <row r="36" spans="2:6" ht="24" hidden="1" outlineLevel="1" x14ac:dyDescent="0.2">
      <c r="B36" s="251"/>
      <c r="C36" s="129"/>
      <c r="D36" s="128" t="s">
        <v>180</v>
      </c>
      <c r="E36" s="127" t="s">
        <v>179</v>
      </c>
      <c r="F36" s="126" t="s">
        <v>178</v>
      </c>
    </row>
    <row r="37" spans="2:6" ht="24" customHeight="1" outlineLevel="1" x14ac:dyDescent="0.2">
      <c r="B37" s="252"/>
      <c r="C37" s="129"/>
      <c r="D37" s="128" t="s">
        <v>177</v>
      </c>
      <c r="E37" s="127" t="s">
        <v>176</v>
      </c>
      <c r="F37" s="126"/>
    </row>
    <row r="38" spans="2:6" ht="75" customHeight="1" outlineLevel="1" x14ac:dyDescent="0.2">
      <c r="B38" s="130"/>
      <c r="C38" s="129"/>
      <c r="D38" s="128" t="s">
        <v>175</v>
      </c>
      <c r="E38" s="127" t="s">
        <v>174</v>
      </c>
      <c r="F38" s="126"/>
    </row>
    <row r="39" spans="2:6" ht="15" x14ac:dyDescent="0.2">
      <c r="B39" s="123"/>
      <c r="C39" s="247" t="s">
        <v>173</v>
      </c>
      <c r="D39" s="248"/>
      <c r="E39" s="248"/>
      <c r="F39" s="124"/>
    </row>
    <row r="40" spans="2:6" ht="15" x14ac:dyDescent="0.2">
      <c r="B40" s="123"/>
      <c r="C40" s="253" t="s">
        <v>171</v>
      </c>
      <c r="D40" s="254"/>
      <c r="E40" s="254"/>
      <c r="F40" s="122">
        <f>F20</f>
        <v>16588.8</v>
      </c>
    </row>
    <row r="41" spans="2:6" ht="15" x14ac:dyDescent="0.2">
      <c r="B41" s="123"/>
      <c r="C41" s="247" t="s">
        <v>172</v>
      </c>
      <c r="D41" s="248"/>
      <c r="E41" s="248"/>
      <c r="F41" s="125">
        <f>F40</f>
        <v>16588.8</v>
      </c>
    </row>
    <row r="42" spans="2:6" ht="15" x14ac:dyDescent="0.2">
      <c r="B42" s="123"/>
      <c r="C42" s="247" t="s">
        <v>161</v>
      </c>
      <c r="D42" s="248"/>
      <c r="E42" s="248"/>
      <c r="F42" s="124"/>
    </row>
    <row r="43" spans="2:6" ht="15" x14ac:dyDescent="0.2">
      <c r="B43" s="123"/>
      <c r="C43" s="253" t="s">
        <v>171</v>
      </c>
      <c r="D43" s="254"/>
      <c r="E43" s="254"/>
      <c r="F43" s="122">
        <f>F41</f>
        <v>16588.8</v>
      </c>
    </row>
    <row r="44" spans="2:6" ht="15" x14ac:dyDescent="0.2">
      <c r="B44" s="121"/>
      <c r="C44" s="247" t="s">
        <v>170</v>
      </c>
      <c r="D44" s="248"/>
      <c r="E44" s="248"/>
      <c r="F44" s="120">
        <f>F43</f>
        <v>16588.8</v>
      </c>
    </row>
    <row r="45" spans="2:6" x14ac:dyDescent="0.2">
      <c r="B45" s="119"/>
      <c r="C45" s="118"/>
      <c r="D45" s="117"/>
      <c r="E45" s="116"/>
      <c r="F45" s="115"/>
    </row>
    <row r="46" spans="2:6" x14ac:dyDescent="0.2">
      <c r="B46" s="114"/>
      <c r="C46" s="114"/>
      <c r="D46" s="114"/>
      <c r="E46" s="114"/>
      <c r="F46" s="114"/>
    </row>
    <row r="47" spans="2:6" ht="18.75" customHeight="1" x14ac:dyDescent="0.2"/>
    <row r="48" spans="2:6" x14ac:dyDescent="0.2">
      <c r="B48" s="113" t="s">
        <v>169</v>
      </c>
    </row>
    <row r="49" spans="2:2" x14ac:dyDescent="0.2">
      <c r="B49" s="113" t="s">
        <v>168</v>
      </c>
    </row>
    <row r="51" spans="2:2" x14ac:dyDescent="0.2">
      <c r="B51" s="112"/>
    </row>
  </sheetData>
  <mergeCells count="19">
    <mergeCell ref="B2:C2"/>
    <mergeCell ref="D3:F3"/>
    <mergeCell ref="B4:F4"/>
    <mergeCell ref="B5:E5"/>
    <mergeCell ref="B7:F7"/>
    <mergeCell ref="B8:E8"/>
    <mergeCell ref="C11:F11"/>
    <mergeCell ref="C44:E44"/>
    <mergeCell ref="B33:B37"/>
    <mergeCell ref="C39:E39"/>
    <mergeCell ref="C40:E40"/>
    <mergeCell ref="C41:E41"/>
    <mergeCell ref="C42:E42"/>
    <mergeCell ref="C43:E43"/>
    <mergeCell ref="C13:F13"/>
    <mergeCell ref="B19:F19"/>
    <mergeCell ref="B20:B22"/>
    <mergeCell ref="B23:B27"/>
    <mergeCell ref="B28:B32"/>
  </mergeCells>
  <pageMargins left="0.35433070866141736" right="0.23622047244094491" top="0.74803149606299213" bottom="0.74803149606299213" header="0.31496062992125984" footer="0.31496062992125984"/>
  <pageSetup paperSize="9" fitToHeight="0" orientation="landscape" verticalDpi="4294967293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Сводный сметный расчет - ССРСС </vt:lpstr>
      <vt:lpstr>Замена ТМГ 630 - ЛСР по Методик</vt:lpstr>
      <vt:lpstr>12-01 (2)</vt:lpstr>
      <vt:lpstr>'12-01 (2)'!Заголовки_для_печати</vt:lpstr>
      <vt:lpstr>'Замена ТМГ 630 - ЛСР по Методик'!Заголовки_для_печати</vt:lpstr>
      <vt:lpstr>'Сводный сметный расчет - ССРСС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Сердобинцева Екатерина Александровна</dc:creator>
  <cp:lastModifiedBy>ekushnirov</cp:lastModifiedBy>
  <cp:lastPrinted>2023-09-28T14:49:23Z</cp:lastPrinted>
  <dcterms:created xsi:type="dcterms:W3CDTF">2020-09-30T08:50:27Z</dcterms:created>
  <dcterms:modified xsi:type="dcterms:W3CDTF">2025-10-02T07:10:15Z</dcterms:modified>
</cp:coreProperties>
</file>